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 47\all\"/>
    </mc:Choice>
  </mc:AlternateContent>
  <bookViews>
    <workbookView xWindow="0" yWindow="0" windowWidth="28800" windowHeight="12480" tabRatio="949"/>
  </bookViews>
  <sheets>
    <sheet name="nakrebi" sheetId="4" r:id="rId1"/>
    <sheet name="სამშენებლო" sheetId="43" r:id="rId2"/>
    <sheet name="wyal-kanal" sheetId="39" r:id="rId3"/>
    <sheet name="eleqtro " sheetId="40" r:id="rId4"/>
    <sheet name="gatboba" sheetId="41" r:id="rId5"/>
    <sheet name="susti denebi" sheetId="44" r:id="rId6"/>
  </sheets>
  <definedNames>
    <definedName name="_xlnm._FilterDatabase" localSheetId="3" hidden="1">'eleqtro '!$B$1:$B$49</definedName>
    <definedName name="_xlnm._FilterDatabase" localSheetId="5" hidden="1">'susti denebi'!$B$1:$B$45</definedName>
    <definedName name="ddddccvf55141023" localSheetId="5">#REF!</definedName>
    <definedName name="ddddccvf55141023">#REF!</definedName>
    <definedName name="dsfghyujik747859" localSheetId="5">#REF!</definedName>
    <definedName name="dsfghyujik747859">#REF!</definedName>
    <definedName name="gfgf547874" localSheetId="5">#REF!</definedName>
    <definedName name="gfgf547874">#REF!</definedName>
    <definedName name="ghgfhjkjh54789" localSheetId="5">#REF!</definedName>
    <definedName name="ghgfhjkjh54789">#REF!</definedName>
    <definedName name="hgggggytf747896" localSheetId="5">#REF!</definedName>
    <definedName name="hgggggytf747896">#REF!</definedName>
    <definedName name="jhjhkliok20203.569" localSheetId="5">#REF!</definedName>
    <definedName name="jhjhkliok20203.569">#REF!</definedName>
    <definedName name="_xlnm.Print_Area" localSheetId="3">'eleqtro '!$A$1:$G$50</definedName>
    <definedName name="_xlnm.Print_Area" localSheetId="4">gatboba!$A$1:$J$93</definedName>
    <definedName name="_xlnm.Print_Area" localSheetId="0">nakrebi!$A$1:$K$26</definedName>
    <definedName name="_xlnm.Print_Area" localSheetId="5">'susti denebi'!$A$1:$G$45</definedName>
    <definedName name="_xlnm.Print_Area" localSheetId="2">'wyal-kanal'!$A$1:$J$188</definedName>
    <definedName name="_xlnm.Print_Area" localSheetId="1">სამშენებლო!$A$1:$J$406</definedName>
    <definedName name="_xlnm.Print_Titles" localSheetId="3">'eleqtro '!$10:$10</definedName>
    <definedName name="_xlnm.Print_Titles" localSheetId="4">gatboba!$11:$11</definedName>
    <definedName name="_xlnm.Print_Titles" localSheetId="5">'susti denebi'!$10:$10</definedName>
    <definedName name="_xlnm.Print_Titles" localSheetId="2">'wyal-kanal'!$8:$8</definedName>
    <definedName name="_xlnm.Print_Titles" localSheetId="1">სამშენებლო!$9:$9</definedName>
    <definedName name="sdsss41458" localSheetId="5">#REF!</definedName>
    <definedName name="sdsss41458">#REF!</definedName>
    <definedName name="sssss5478785" localSheetId="5">#REF!</definedName>
    <definedName name="sssss5478785">#REF!</definedName>
    <definedName name="Summary" localSheetId="4">#REF!</definedName>
    <definedName name="Summary" localSheetId="5">#REF!</definedName>
    <definedName name="Summary">#REF!</definedName>
    <definedName name="tfgtyujhikj" localSheetId="5">#REF!</definedName>
    <definedName name="tfgtyujhikj">#REF!</definedName>
    <definedName name="yhjuikj65412147" localSheetId="5">#REF!</definedName>
    <definedName name="yhjuikj65412147">#REF!</definedName>
    <definedName name="yhyujkiu4785689" localSheetId="5">#REF!</definedName>
    <definedName name="yhyujkiu478568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1" i="43" l="1"/>
  <c r="I251" i="43" s="1"/>
  <c r="J251" i="43" s="1"/>
  <c r="E250" i="43"/>
  <c r="I250" i="43" s="1"/>
  <c r="J250" i="43" s="1"/>
  <c r="E249" i="43"/>
  <c r="G249" i="43" s="1"/>
  <c r="J249" i="43" s="1"/>
  <c r="E172" i="43"/>
  <c r="I172" i="43" s="1"/>
  <c r="J172" i="43" s="1"/>
  <c r="E171" i="43"/>
  <c r="I171" i="43" s="1"/>
  <c r="J171" i="43" s="1"/>
  <c r="E170" i="43"/>
  <c r="G170" i="43" s="1"/>
  <c r="J170" i="43" s="1"/>
  <c r="J248" i="43" l="1"/>
  <c r="J169" i="43"/>
  <c r="G395" i="43"/>
  <c r="J395" i="43" s="1"/>
  <c r="D286" i="43"/>
  <c r="I286" i="43" s="1"/>
  <c r="G89" i="39"/>
  <c r="J89" i="39" s="1"/>
  <c r="G17" i="43"/>
  <c r="J17" i="43" s="1"/>
  <c r="G286" i="43" l="1"/>
  <c r="J286" i="43" s="1"/>
  <c r="D321" i="43"/>
  <c r="G321" i="43" s="1"/>
  <c r="I315" i="43"/>
  <c r="G315" i="43"/>
  <c r="E320" i="43"/>
  <c r="I320" i="43" s="1"/>
  <c r="J320" i="43" s="1"/>
  <c r="E319" i="43"/>
  <c r="I319" i="43" s="1"/>
  <c r="J319" i="43" s="1"/>
  <c r="E318" i="43"/>
  <c r="I318" i="43" s="1"/>
  <c r="J318" i="43" s="1"/>
  <c r="E317" i="43"/>
  <c r="G317" i="43" s="1"/>
  <c r="J317" i="43" s="1"/>
  <c r="D342" i="43"/>
  <c r="G342" i="43" s="1"/>
  <c r="I321" i="43"/>
  <c r="J316" i="43" l="1"/>
  <c r="J315" i="43"/>
  <c r="J321" i="43"/>
  <c r="I342" i="43"/>
  <c r="J342" i="43" s="1"/>
  <c r="E271" i="43" l="1"/>
  <c r="G271" i="43" s="1"/>
  <c r="J271" i="43" s="1"/>
  <c r="D278" i="43"/>
  <c r="E279" i="43" s="1"/>
  <c r="G279" i="43" s="1"/>
  <c r="J279" i="43" s="1"/>
  <c r="E277" i="43"/>
  <c r="I277" i="43" s="1"/>
  <c r="J277" i="43" s="1"/>
  <c r="E276" i="43"/>
  <c r="I276" i="43" s="1"/>
  <c r="J276" i="43" s="1"/>
  <c r="E275" i="43"/>
  <c r="G275" i="43" s="1"/>
  <c r="J275" i="43" s="1"/>
  <c r="D331" i="43"/>
  <c r="D338" i="43"/>
  <c r="E340" i="43" s="1"/>
  <c r="I340" i="43" s="1"/>
  <c r="J340" i="43" s="1"/>
  <c r="E337" i="43"/>
  <c r="I337" i="43" s="1"/>
  <c r="J337" i="43" s="1"/>
  <c r="E336" i="43"/>
  <c r="I336" i="43" s="1"/>
  <c r="J336" i="43" s="1"/>
  <c r="E335" i="43"/>
  <c r="G335" i="43" s="1"/>
  <c r="J335" i="43" s="1"/>
  <c r="I52" i="43"/>
  <c r="J52" i="43" s="1"/>
  <c r="D50" i="43"/>
  <c r="E51" i="43" s="1"/>
  <c r="D66" i="43"/>
  <c r="D70" i="43" s="1"/>
  <c r="I68" i="43"/>
  <c r="J68" i="43" s="1"/>
  <c r="E272" i="43" l="1"/>
  <c r="I272" i="43" s="1"/>
  <c r="J272" i="43" s="1"/>
  <c r="E273" i="43"/>
  <c r="I273" i="43" s="1"/>
  <c r="J273" i="43" s="1"/>
  <c r="J274" i="43"/>
  <c r="E281" i="43"/>
  <c r="I281" i="43" s="1"/>
  <c r="J281" i="43" s="1"/>
  <c r="E280" i="43"/>
  <c r="I280" i="43" s="1"/>
  <c r="J280" i="43" s="1"/>
  <c r="G51" i="43"/>
  <c r="J51" i="43" s="1"/>
  <c r="J50" i="43" s="1"/>
  <c r="J334" i="43"/>
  <c r="E339" i="43"/>
  <c r="G339" i="43" s="1"/>
  <c r="J339" i="43" s="1"/>
  <c r="E341" i="43"/>
  <c r="I341" i="43" s="1"/>
  <c r="J341" i="43" s="1"/>
  <c r="E53" i="43"/>
  <c r="I53" i="43" s="1"/>
  <c r="J53" i="43" s="1"/>
  <c r="D54" i="43"/>
  <c r="E73" i="43"/>
  <c r="I73" i="43" s="1"/>
  <c r="J73" i="43" s="1"/>
  <c r="E71" i="43"/>
  <c r="G71" i="43" s="1"/>
  <c r="J71" i="43" s="1"/>
  <c r="E72" i="43"/>
  <c r="I72" i="43" s="1"/>
  <c r="J72" i="43" s="1"/>
  <c r="E67" i="43"/>
  <c r="G67" i="43" s="1"/>
  <c r="J67" i="43" s="1"/>
  <c r="E69" i="43"/>
  <c r="I69" i="43" s="1"/>
  <c r="J69" i="43" s="1"/>
  <c r="D264" i="43"/>
  <c r="J270" i="43" l="1"/>
  <c r="J278" i="43"/>
  <c r="J66" i="43"/>
  <c r="J338" i="43"/>
  <c r="E55" i="43"/>
  <c r="G55" i="43" s="1"/>
  <c r="J55" i="43" s="1"/>
  <c r="E56" i="43"/>
  <c r="I56" i="43" s="1"/>
  <c r="J56" i="43" s="1"/>
  <c r="E57" i="43"/>
  <c r="I57" i="43" s="1"/>
  <c r="J57" i="43" s="1"/>
  <c r="J70" i="43"/>
  <c r="D391" i="43"/>
  <c r="D372" i="43"/>
  <c r="D199" i="43"/>
  <c r="D76" i="43"/>
  <c r="D114" i="43"/>
  <c r="D19" i="43"/>
  <c r="J54" i="43" l="1"/>
  <c r="E360" i="43"/>
  <c r="I360" i="43" s="1"/>
  <c r="J360" i="43" s="1"/>
  <c r="E359" i="43"/>
  <c r="I359" i="43" s="1"/>
  <c r="J359" i="43" s="1"/>
  <c r="E358" i="43"/>
  <c r="G358" i="43" s="1"/>
  <c r="J358" i="43" s="1"/>
  <c r="E356" i="43"/>
  <c r="I356" i="43" s="1"/>
  <c r="J356" i="43" s="1"/>
  <c r="E355" i="43"/>
  <c r="I355" i="43" s="1"/>
  <c r="J355" i="43" s="1"/>
  <c r="E354" i="43"/>
  <c r="G354" i="43" s="1"/>
  <c r="J354" i="43" s="1"/>
  <c r="E352" i="43"/>
  <c r="I352" i="43" s="1"/>
  <c r="J352" i="43" s="1"/>
  <c r="E351" i="43"/>
  <c r="E350" i="43"/>
  <c r="G350" i="43" s="1"/>
  <c r="J350" i="43" s="1"/>
  <c r="I351" i="43" l="1"/>
  <c r="J351" i="43" s="1"/>
  <c r="J349" i="43" s="1"/>
  <c r="J353" i="43"/>
  <c r="J357" i="43"/>
  <c r="E261" i="43" l="1"/>
  <c r="G261" i="43" s="1"/>
  <c r="J261" i="43" s="1"/>
  <c r="E258" i="43"/>
  <c r="I258" i="43" s="1"/>
  <c r="J258" i="43" s="1"/>
  <c r="E240" i="43"/>
  <c r="I240" i="43" s="1"/>
  <c r="J240" i="43" s="1"/>
  <c r="E257" i="43"/>
  <c r="I257" i="43" s="1"/>
  <c r="J257" i="43" s="1"/>
  <c r="E256" i="43"/>
  <c r="I256" i="43" s="1"/>
  <c r="J256" i="43" s="1"/>
  <c r="E247" i="43"/>
  <c r="I247" i="43" s="1"/>
  <c r="J247" i="43" s="1"/>
  <c r="E246" i="43"/>
  <c r="I246" i="43" s="1"/>
  <c r="J246" i="43" s="1"/>
  <c r="E245" i="43"/>
  <c r="I245" i="43" s="1"/>
  <c r="J245" i="43" s="1"/>
  <c r="E244" i="43"/>
  <c r="I244" i="43" s="1"/>
  <c r="J244" i="43" s="1"/>
  <c r="E243" i="43"/>
  <c r="G243" i="43" s="1"/>
  <c r="J243" i="43" s="1"/>
  <c r="E238" i="43"/>
  <c r="G238" i="43" s="1"/>
  <c r="J238" i="43" s="1"/>
  <c r="E211" i="43"/>
  <c r="I211" i="43" s="1"/>
  <c r="J211" i="43" s="1"/>
  <c r="E201" i="43"/>
  <c r="I201" i="43" s="1"/>
  <c r="J201" i="43" s="1"/>
  <c r="D185" i="43"/>
  <c r="E191" i="43" s="1"/>
  <c r="I191" i="43" s="1"/>
  <c r="J191" i="43" s="1"/>
  <c r="E156" i="43"/>
  <c r="I156" i="43" s="1"/>
  <c r="J156" i="43" s="1"/>
  <c r="E230" i="43"/>
  <c r="I230" i="43" s="1"/>
  <c r="J230" i="43" s="1"/>
  <c r="E229" i="43"/>
  <c r="I229" i="43" s="1"/>
  <c r="J229" i="43" s="1"/>
  <c r="E228" i="43"/>
  <c r="I228" i="43" s="1"/>
  <c r="J228" i="43" s="1"/>
  <c r="E227" i="43"/>
  <c r="I227" i="43" s="1"/>
  <c r="J227" i="43" s="1"/>
  <c r="E226" i="43"/>
  <c r="I226" i="43" s="1"/>
  <c r="J226" i="43" s="1"/>
  <c r="E225" i="43"/>
  <c r="I225" i="43" s="1"/>
  <c r="J225" i="43" s="1"/>
  <c r="E224" i="43"/>
  <c r="I224" i="43" s="1"/>
  <c r="J224" i="43" s="1"/>
  <c r="E223" i="43"/>
  <c r="I223" i="43" s="1"/>
  <c r="J223" i="43" s="1"/>
  <c r="E222" i="43"/>
  <c r="I222" i="43" s="1"/>
  <c r="J222" i="43" s="1"/>
  <c r="E221" i="43"/>
  <c r="I221" i="43" s="1"/>
  <c r="J221" i="43" s="1"/>
  <c r="E220" i="43"/>
  <c r="I220" i="43" s="1"/>
  <c r="J220" i="43" s="1"/>
  <c r="E219" i="43"/>
  <c r="G219" i="43" s="1"/>
  <c r="J219" i="43" s="1"/>
  <c r="E215" i="43"/>
  <c r="I215" i="43" s="1"/>
  <c r="J215" i="43" s="1"/>
  <c r="E198" i="43"/>
  <c r="E197" i="43"/>
  <c r="I197" i="43" s="1"/>
  <c r="J197" i="43" s="1"/>
  <c r="E196" i="43"/>
  <c r="I196" i="43" s="1"/>
  <c r="J196" i="43" s="1"/>
  <c r="E195" i="43"/>
  <c r="I195" i="43" s="1"/>
  <c r="J195" i="43" s="1"/>
  <c r="E194" i="43"/>
  <c r="G194" i="43" s="1"/>
  <c r="J194" i="43" s="1"/>
  <c r="E184" i="43"/>
  <c r="I184" i="43" s="1"/>
  <c r="J184" i="43" s="1"/>
  <c r="E183" i="43"/>
  <c r="I183" i="43" s="1"/>
  <c r="J183" i="43" s="1"/>
  <c r="E182" i="43"/>
  <c r="I182" i="43" s="1"/>
  <c r="J182" i="43" s="1"/>
  <c r="E181" i="43"/>
  <c r="I181" i="43" s="1"/>
  <c r="J181" i="43" s="1"/>
  <c r="E180" i="43"/>
  <c r="I180" i="43" s="1"/>
  <c r="J180" i="43" s="1"/>
  <c r="E179" i="43"/>
  <c r="I179" i="43" s="1"/>
  <c r="J179" i="43" s="1"/>
  <c r="E178" i="43"/>
  <c r="G178" i="43" s="1"/>
  <c r="J178" i="43" s="1"/>
  <c r="E168" i="43"/>
  <c r="I168" i="43" s="1"/>
  <c r="J168" i="43" s="1"/>
  <c r="E167" i="43"/>
  <c r="I167" i="43" s="1"/>
  <c r="J167" i="43" s="1"/>
  <c r="E166" i="43"/>
  <c r="I166" i="43" s="1"/>
  <c r="J166" i="43" s="1"/>
  <c r="E165" i="43"/>
  <c r="I165" i="43" s="1"/>
  <c r="J165" i="43" s="1"/>
  <c r="E164" i="43"/>
  <c r="G164" i="43" s="1"/>
  <c r="J164" i="43" s="1"/>
  <c r="E162" i="43"/>
  <c r="I162" i="43" s="1"/>
  <c r="J162" i="43" s="1"/>
  <c r="E159" i="43"/>
  <c r="I159" i="43" s="1"/>
  <c r="J159" i="43" s="1"/>
  <c r="E158" i="43"/>
  <c r="G158" i="43" s="1"/>
  <c r="J158" i="43" s="1"/>
  <c r="E160" i="43"/>
  <c r="I160" i="43" s="1"/>
  <c r="J160" i="43" s="1"/>
  <c r="D146" i="43"/>
  <c r="F21" i="44"/>
  <c r="F22" i="44"/>
  <c r="F23" i="44"/>
  <c r="F24" i="44"/>
  <c r="F25" i="44"/>
  <c r="F26" i="44"/>
  <c r="F27" i="44"/>
  <c r="F28" i="44"/>
  <c r="F29" i="44"/>
  <c r="F36" i="44"/>
  <c r="F35" i="44"/>
  <c r="F34" i="44"/>
  <c r="F33" i="44"/>
  <c r="F32" i="44"/>
  <c r="F30" i="44"/>
  <c r="F20" i="44"/>
  <c r="F19" i="44"/>
  <c r="F18" i="44"/>
  <c r="F17" i="44"/>
  <c r="F16" i="44"/>
  <c r="F15" i="44"/>
  <c r="F14" i="44"/>
  <c r="F13" i="44"/>
  <c r="F12" i="44"/>
  <c r="E188" i="43" l="1"/>
  <c r="I188" i="43" s="1"/>
  <c r="J188" i="43" s="1"/>
  <c r="E192" i="43"/>
  <c r="I192" i="43" s="1"/>
  <c r="J192" i="43" s="1"/>
  <c r="E206" i="43"/>
  <c r="G206" i="43" s="1"/>
  <c r="J206" i="43" s="1"/>
  <c r="E214" i="43"/>
  <c r="I214" i="43" s="1"/>
  <c r="J214" i="43" s="1"/>
  <c r="E239" i="43"/>
  <c r="I239" i="43" s="1"/>
  <c r="J239" i="43" s="1"/>
  <c r="I198" i="43"/>
  <c r="J198" i="43" s="1"/>
  <c r="J193" i="43" s="1"/>
  <c r="E263" i="43"/>
  <c r="I263" i="43" s="1"/>
  <c r="J263" i="43" s="1"/>
  <c r="E189" i="43"/>
  <c r="I189" i="43" s="1"/>
  <c r="J189" i="43" s="1"/>
  <c r="E262" i="43"/>
  <c r="I262" i="43" s="1"/>
  <c r="J262" i="43" s="1"/>
  <c r="E186" i="43"/>
  <c r="G186" i="43" s="1"/>
  <c r="J186" i="43" s="1"/>
  <c r="E190" i="43"/>
  <c r="I190" i="43" s="1"/>
  <c r="J190" i="43" s="1"/>
  <c r="E187" i="43"/>
  <c r="I187" i="43" s="1"/>
  <c r="J187" i="43" s="1"/>
  <c r="E253" i="43"/>
  <c r="G253" i="43" s="1"/>
  <c r="J253" i="43" s="1"/>
  <c r="E268" i="43"/>
  <c r="I268" i="43" s="1"/>
  <c r="J268" i="43" s="1"/>
  <c r="E207" i="43"/>
  <c r="I207" i="43" s="1"/>
  <c r="J207" i="43" s="1"/>
  <c r="E210" i="43"/>
  <c r="I210" i="43" s="1"/>
  <c r="J210" i="43" s="1"/>
  <c r="E216" i="43"/>
  <c r="I216" i="43" s="1"/>
  <c r="J216" i="43" s="1"/>
  <c r="E175" i="43"/>
  <c r="I175" i="43" s="1"/>
  <c r="J175" i="43" s="1"/>
  <c r="J242" i="43"/>
  <c r="E241" i="43"/>
  <c r="I241" i="43" s="1"/>
  <c r="J241" i="43" s="1"/>
  <c r="E255" i="43"/>
  <c r="I255" i="43" s="1"/>
  <c r="J255" i="43" s="1"/>
  <c r="E259" i="43"/>
  <c r="I259" i="43" s="1"/>
  <c r="J259" i="43" s="1"/>
  <c r="E254" i="43"/>
  <c r="I254" i="43" s="1"/>
  <c r="J254" i="43" s="1"/>
  <c r="E153" i="43"/>
  <c r="G153" i="43" s="1"/>
  <c r="J153" i="43" s="1"/>
  <c r="E200" i="43"/>
  <c r="G200" i="43" s="1"/>
  <c r="J200" i="43" s="1"/>
  <c r="E203" i="43"/>
  <c r="I203" i="43" s="1"/>
  <c r="J203" i="43" s="1"/>
  <c r="E204" i="43"/>
  <c r="I204" i="43" s="1"/>
  <c r="J204" i="43" s="1"/>
  <c r="J163" i="43"/>
  <c r="J218" i="43"/>
  <c r="J177" i="43"/>
  <c r="E155" i="43"/>
  <c r="I155" i="43" s="1"/>
  <c r="J155" i="43" s="1"/>
  <c r="E154" i="43"/>
  <c r="I154" i="43" s="1"/>
  <c r="J154" i="43" s="1"/>
  <c r="E161" i="43"/>
  <c r="I161" i="43" s="1"/>
  <c r="J161" i="43" s="1"/>
  <c r="J157" i="43" s="1"/>
  <c r="E202" i="43"/>
  <c r="I202" i="43" s="1"/>
  <c r="J202" i="43" s="1"/>
  <c r="E209" i="43"/>
  <c r="I209" i="43" s="1"/>
  <c r="J209" i="43" s="1"/>
  <c r="E213" i="43"/>
  <c r="I213" i="43" s="1"/>
  <c r="J213" i="43" s="1"/>
  <c r="E217" i="43"/>
  <c r="I217" i="43" s="1"/>
  <c r="J217" i="43" s="1"/>
  <c r="D231" i="43"/>
  <c r="E208" i="43"/>
  <c r="I208" i="43" s="1"/>
  <c r="J208" i="43" s="1"/>
  <c r="E212" i="43"/>
  <c r="I212" i="43" s="1"/>
  <c r="J212" i="43" s="1"/>
  <c r="F37" i="44"/>
  <c r="F40" i="44" l="1"/>
  <c r="F38" i="44"/>
  <c r="J260" i="43"/>
  <c r="J237" i="43"/>
  <c r="J185" i="43"/>
  <c r="E267" i="43"/>
  <c r="I267" i="43" s="1"/>
  <c r="J267" i="43" s="1"/>
  <c r="E269" i="43"/>
  <c r="I269" i="43" s="1"/>
  <c r="J269" i="43" s="1"/>
  <c r="E265" i="43"/>
  <c r="G265" i="43" s="1"/>
  <c r="J265" i="43" s="1"/>
  <c r="E266" i="43"/>
  <c r="I266" i="43" s="1"/>
  <c r="J266" i="43" s="1"/>
  <c r="J252" i="43"/>
  <c r="J152" i="43"/>
  <c r="J199" i="43"/>
  <c r="J205" i="43"/>
  <c r="E176" i="43"/>
  <c r="I176" i="43" s="1"/>
  <c r="J176" i="43" s="1"/>
  <c r="E174" i="43"/>
  <c r="G174" i="43" s="1"/>
  <c r="J174" i="43" s="1"/>
  <c r="E233" i="43"/>
  <c r="I233" i="43" s="1"/>
  <c r="J233" i="43" s="1"/>
  <c r="E232" i="43"/>
  <c r="G232" i="43" s="1"/>
  <c r="J232" i="43" s="1"/>
  <c r="E234" i="43"/>
  <c r="I234" i="43" s="1"/>
  <c r="J234" i="43" s="1"/>
  <c r="E235" i="43"/>
  <c r="I235" i="43" s="1"/>
  <c r="J235" i="43" s="1"/>
  <c r="F39" i="44"/>
  <c r="F41" i="44" s="1"/>
  <c r="J264" i="43" l="1"/>
  <c r="J173" i="43"/>
  <c r="J231" i="43"/>
  <c r="F42" i="44"/>
  <c r="F43" i="44" s="1"/>
  <c r="F44" i="44" s="1"/>
  <c r="F45" i="44" s="1"/>
  <c r="F13" i="4" s="1"/>
  <c r="I13" i="4" l="1"/>
  <c r="E363" i="43" l="1"/>
  <c r="G363" i="43" s="1"/>
  <c r="J363" i="43" s="1"/>
  <c r="E364" i="43"/>
  <c r="I364" i="43" s="1"/>
  <c r="J364" i="43" s="1"/>
  <c r="E365" i="43"/>
  <c r="I365" i="43" s="1"/>
  <c r="J365" i="43" s="1"/>
  <c r="E366" i="43"/>
  <c r="I366" i="43" s="1"/>
  <c r="J366" i="43" s="1"/>
  <c r="E367" i="43"/>
  <c r="I367" i="43" s="1"/>
  <c r="J367" i="43" s="1"/>
  <c r="E368" i="43"/>
  <c r="I368" i="43" s="1"/>
  <c r="J368" i="43" s="1"/>
  <c r="E370" i="43"/>
  <c r="G370" i="43" s="1"/>
  <c r="J370" i="43" s="1"/>
  <c r="E371" i="43"/>
  <c r="I371" i="43" s="1"/>
  <c r="J371" i="43" s="1"/>
  <c r="E376" i="43"/>
  <c r="I376" i="43" s="1"/>
  <c r="J376" i="43" s="1"/>
  <c r="E378" i="43"/>
  <c r="G378" i="43" s="1"/>
  <c r="J378" i="43" s="1"/>
  <c r="E379" i="43"/>
  <c r="I379" i="43" s="1"/>
  <c r="J379" i="43" s="1"/>
  <c r="E381" i="43"/>
  <c r="G381" i="43" s="1"/>
  <c r="J381" i="43" s="1"/>
  <c r="E382" i="43"/>
  <c r="I382" i="43" s="1"/>
  <c r="J382" i="43" s="1"/>
  <c r="E383" i="43"/>
  <c r="G384" i="43"/>
  <c r="I384" i="43"/>
  <c r="G12" i="43"/>
  <c r="J12" i="43" l="1"/>
  <c r="I383" i="43"/>
  <c r="J383" i="43" s="1"/>
  <c r="J380" i="43" s="1"/>
  <c r="J384" i="43"/>
  <c r="E375" i="43"/>
  <c r="I375" i="43" s="1"/>
  <c r="J375" i="43" s="1"/>
  <c r="E374" i="43"/>
  <c r="I374" i="43" s="1"/>
  <c r="J374" i="43" s="1"/>
  <c r="J377" i="43"/>
  <c r="E373" i="43"/>
  <c r="G373" i="43" s="1"/>
  <c r="J373" i="43" s="1"/>
  <c r="J369" i="43"/>
  <c r="J362" i="43"/>
  <c r="D306" i="43"/>
  <c r="E78" i="43"/>
  <c r="I78" i="43" s="1"/>
  <c r="J78" i="43" s="1"/>
  <c r="J372" i="43" l="1"/>
  <c r="E77" i="43"/>
  <c r="G77" i="43" s="1"/>
  <c r="J77" i="43" l="1"/>
  <c r="J76" i="43" s="1"/>
  <c r="I309" i="43"/>
  <c r="J309" i="43" s="1"/>
  <c r="I308" i="43"/>
  <c r="J308" i="43" s="1"/>
  <c r="E95" i="43"/>
  <c r="I95" i="43" s="1"/>
  <c r="J95" i="43" s="1"/>
  <c r="E94" i="43"/>
  <c r="I94" i="43" s="1"/>
  <c r="J94" i="43" s="1"/>
  <c r="E93" i="43"/>
  <c r="I93" i="43" s="1"/>
  <c r="J93" i="43" s="1"/>
  <c r="E92" i="43"/>
  <c r="I92" i="43" s="1"/>
  <c r="J92" i="43" s="1"/>
  <c r="E91" i="43"/>
  <c r="G91" i="43" s="1"/>
  <c r="J91" i="43" s="1"/>
  <c r="E314" i="43"/>
  <c r="I314" i="43" s="1"/>
  <c r="J314" i="43" s="1"/>
  <c r="E313" i="43"/>
  <c r="I313" i="43" s="1"/>
  <c r="J313" i="43" s="1"/>
  <c r="E312" i="43"/>
  <c r="I312" i="43" s="1"/>
  <c r="J312" i="43" s="1"/>
  <c r="E311" i="43"/>
  <c r="G311" i="43" s="1"/>
  <c r="J311" i="43" s="1"/>
  <c r="G307" i="43"/>
  <c r="J307" i="43" s="1"/>
  <c r="E304" i="43"/>
  <c r="I304" i="43" s="1"/>
  <c r="J304" i="43" s="1"/>
  <c r="E303" i="43"/>
  <c r="I303" i="43" s="1"/>
  <c r="J303" i="43" s="1"/>
  <c r="E302" i="43"/>
  <c r="G302" i="43" s="1"/>
  <c r="J302" i="43" s="1"/>
  <c r="D293" i="43"/>
  <c r="E82" i="43"/>
  <c r="J90" i="43" l="1"/>
  <c r="J310" i="43"/>
  <c r="J301" i="43"/>
  <c r="I24" i="43" l="1"/>
  <c r="J24" i="43" s="1"/>
  <c r="I25" i="43"/>
  <c r="J25" i="43" s="1"/>
  <c r="I65" i="43"/>
  <c r="J65" i="43" s="1"/>
  <c r="E64" i="43"/>
  <c r="I64" i="43" s="1"/>
  <c r="J64" i="43" s="1"/>
  <c r="E63" i="43"/>
  <c r="G63" i="43" s="1"/>
  <c r="J63" i="43" s="1"/>
  <c r="E61" i="43"/>
  <c r="I61" i="43" s="1"/>
  <c r="J61" i="43" s="1"/>
  <c r="E60" i="43"/>
  <c r="G60" i="43" s="1"/>
  <c r="J60" i="43" s="1"/>
  <c r="E44" i="43"/>
  <c r="G44" i="43" s="1"/>
  <c r="J44" i="43" s="1"/>
  <c r="I49" i="43"/>
  <c r="J49" i="43" s="1"/>
  <c r="E48" i="43"/>
  <c r="I48" i="43" s="1"/>
  <c r="J48" i="43" s="1"/>
  <c r="E47" i="43"/>
  <c r="G47" i="43" s="1"/>
  <c r="J47" i="43" s="1"/>
  <c r="G32" i="43"/>
  <c r="J32" i="43" s="1"/>
  <c r="G33" i="43"/>
  <c r="J33" i="43" s="1"/>
  <c r="I34" i="43"/>
  <c r="J34" i="43" s="1"/>
  <c r="E36" i="43"/>
  <c r="G36" i="43" s="1"/>
  <c r="J36" i="43" s="1"/>
  <c r="E37" i="43"/>
  <c r="I37" i="43" s="1"/>
  <c r="J37" i="43" s="1"/>
  <c r="E40" i="43"/>
  <c r="I23" i="43"/>
  <c r="J23" i="43" s="1"/>
  <c r="I22" i="43"/>
  <c r="J22" i="43" s="1"/>
  <c r="I21" i="43"/>
  <c r="J46" i="43" l="1"/>
  <c r="J21" i="43"/>
  <c r="J59" i="43"/>
  <c r="J35" i="43"/>
  <c r="J62" i="43"/>
  <c r="E45" i="43"/>
  <c r="I45" i="43" s="1"/>
  <c r="J45" i="43" s="1"/>
  <c r="J43" i="43" s="1"/>
  <c r="E26" i="43"/>
  <c r="I26" i="43" s="1"/>
  <c r="J26" i="43" s="1"/>
  <c r="D27" i="43"/>
  <c r="E30" i="43" s="1"/>
  <c r="I30" i="43" s="1"/>
  <c r="J30" i="43" s="1"/>
  <c r="E20" i="43"/>
  <c r="G20" i="43" s="1"/>
  <c r="J20" i="43" l="1"/>
  <c r="J19" i="43" s="1"/>
  <c r="E28" i="43"/>
  <c r="G28" i="43" s="1"/>
  <c r="J28" i="43" s="1"/>
  <c r="E29" i="43"/>
  <c r="I29" i="43" s="1"/>
  <c r="J29" i="43" s="1"/>
  <c r="J27" i="43" l="1"/>
  <c r="D37" i="40" l="1"/>
  <c r="E98" i="39" l="1"/>
  <c r="E90" i="39"/>
  <c r="G81" i="41"/>
  <c r="I86" i="41" l="1"/>
  <c r="J86" i="41" l="1"/>
  <c r="G165" i="39" l="1"/>
  <c r="G164" i="39"/>
  <c r="I165" i="39"/>
  <c r="J165" i="39" s="1"/>
  <c r="I67" i="41" l="1"/>
  <c r="J67" i="41" s="1"/>
  <c r="I59" i="41"/>
  <c r="J59" i="41" s="1"/>
  <c r="I58" i="41"/>
  <c r="J58" i="41" s="1"/>
  <c r="I57" i="41"/>
  <c r="J57" i="41" s="1"/>
  <c r="I56" i="41"/>
  <c r="J56" i="41" s="1"/>
  <c r="I55" i="41"/>
  <c r="J55" i="41" s="1"/>
  <c r="I48" i="41"/>
  <c r="J48" i="41" s="1"/>
  <c r="I47" i="41"/>
  <c r="J47" i="41" s="1"/>
  <c r="I46" i="41"/>
  <c r="J46" i="41" s="1"/>
  <c r="I49" i="41"/>
  <c r="J49" i="41" s="1"/>
  <c r="I40" i="41"/>
  <c r="J40" i="41" s="1"/>
  <c r="I39" i="41"/>
  <c r="J39" i="41" s="1"/>
  <c r="I38" i="41"/>
  <c r="J38" i="41" s="1"/>
  <c r="I37" i="41"/>
  <c r="J37" i="41" s="1"/>
  <c r="I36" i="41"/>
  <c r="J36" i="41" s="1"/>
  <c r="I164" i="39"/>
  <c r="J164" i="39" s="1"/>
  <c r="I65" i="41"/>
  <c r="J65" i="41" s="1"/>
  <c r="E80" i="41"/>
  <c r="I80" i="41" s="1"/>
  <c r="J80" i="41" s="1"/>
  <c r="E79" i="41"/>
  <c r="E78" i="41"/>
  <c r="G78" i="41" s="1"/>
  <c r="J78" i="41" s="1"/>
  <c r="E76" i="41"/>
  <c r="I76" i="41" s="1"/>
  <c r="J76" i="41" s="1"/>
  <c r="E75" i="41"/>
  <c r="E74" i="41"/>
  <c r="G74" i="41" s="1"/>
  <c r="J74" i="41" s="1"/>
  <c r="E72" i="41"/>
  <c r="I72" i="41" s="1"/>
  <c r="J72" i="41" s="1"/>
  <c r="E71" i="41"/>
  <c r="I71" i="41" s="1"/>
  <c r="J71" i="41" s="1"/>
  <c r="E70" i="41"/>
  <c r="G70" i="41" s="1"/>
  <c r="I66" i="41"/>
  <c r="J66" i="41" s="1"/>
  <c r="E39" i="43"/>
  <c r="G39" i="43" s="1"/>
  <c r="J39" i="43" l="1"/>
  <c r="J70" i="41"/>
  <c r="I75" i="41"/>
  <c r="J75" i="41" s="1"/>
  <c r="J73" i="41" s="1"/>
  <c r="I79" i="41"/>
  <c r="J79" i="41" s="1"/>
  <c r="J77" i="41" s="1"/>
  <c r="J69" i="41"/>
  <c r="I40" i="43"/>
  <c r="I41" i="43"/>
  <c r="J41" i="43" s="1"/>
  <c r="J40" i="43" l="1"/>
  <c r="J38" i="43" s="1"/>
  <c r="F18" i="40" l="1"/>
  <c r="F15" i="40"/>
  <c r="F14" i="40"/>
  <c r="F13" i="40"/>
  <c r="F12" i="40"/>
  <c r="F37" i="40"/>
  <c r="F41" i="40" s="1"/>
  <c r="F17" i="40"/>
  <c r="F19" i="40"/>
  <c r="F20" i="40"/>
  <c r="F21" i="40"/>
  <c r="F22" i="40"/>
  <c r="F23" i="40"/>
  <c r="F24" i="40"/>
  <c r="F25" i="40"/>
  <c r="F27" i="40"/>
  <c r="F28" i="40"/>
  <c r="F29" i="40"/>
  <c r="F30" i="40"/>
  <c r="F32" i="40"/>
  <c r="F33" i="40"/>
  <c r="F34" i="40"/>
  <c r="F35" i="40"/>
  <c r="F36" i="40" l="1"/>
  <c r="I187" i="39"/>
  <c r="I188" i="39"/>
  <c r="G188" i="39"/>
  <c r="G187" i="39"/>
  <c r="E163" i="39"/>
  <c r="I163" i="39" s="1"/>
  <c r="J163" i="39" s="1"/>
  <c r="E162" i="39"/>
  <c r="E161" i="39"/>
  <c r="G161" i="39" s="1"/>
  <c r="J161" i="39" s="1"/>
  <c r="E159" i="39"/>
  <c r="I159" i="39" s="1"/>
  <c r="J159" i="39" s="1"/>
  <c r="E158" i="39"/>
  <c r="I158" i="39" s="1"/>
  <c r="J158" i="39" s="1"/>
  <c r="E157" i="39"/>
  <c r="G157" i="39" s="1"/>
  <c r="J157" i="39" s="1"/>
  <c r="E186" i="39"/>
  <c r="I186" i="39" s="1"/>
  <c r="J186" i="39" s="1"/>
  <c r="E185" i="39"/>
  <c r="E184" i="39"/>
  <c r="G184" i="39" s="1"/>
  <c r="J184" i="39" s="1"/>
  <c r="E143" i="39"/>
  <c r="I143" i="39" s="1"/>
  <c r="J143" i="39" s="1"/>
  <c r="E142" i="39"/>
  <c r="I142" i="39" s="1"/>
  <c r="J142" i="39" s="1"/>
  <c r="E141" i="39"/>
  <c r="G141" i="39" s="1"/>
  <c r="J141" i="39" s="1"/>
  <c r="E135" i="39"/>
  <c r="I135" i="39" s="1"/>
  <c r="J135" i="39" s="1"/>
  <c r="E134" i="39"/>
  <c r="I134" i="39" s="1"/>
  <c r="J134" i="39" s="1"/>
  <c r="E133" i="39"/>
  <c r="G133" i="39" s="1"/>
  <c r="J133" i="39" s="1"/>
  <c r="E127" i="39"/>
  <c r="I127" i="39" s="1"/>
  <c r="J127" i="39" s="1"/>
  <c r="E126" i="39"/>
  <c r="I126" i="39" s="1"/>
  <c r="J126" i="39" s="1"/>
  <c r="E125" i="39"/>
  <c r="G125" i="39" s="1"/>
  <c r="J125" i="39" s="1"/>
  <c r="E123" i="39"/>
  <c r="I123" i="39" s="1"/>
  <c r="J123" i="39" s="1"/>
  <c r="E122" i="39"/>
  <c r="I122" i="39" s="1"/>
  <c r="J122" i="39" s="1"/>
  <c r="E121" i="39"/>
  <c r="G121" i="39" s="1"/>
  <c r="J121" i="39" s="1"/>
  <c r="E119" i="39"/>
  <c r="I119" i="39" s="1"/>
  <c r="J119" i="39" s="1"/>
  <c r="E118" i="39"/>
  <c r="I118" i="39" s="1"/>
  <c r="J118" i="39" s="1"/>
  <c r="E117" i="39"/>
  <c r="G117" i="39" s="1"/>
  <c r="J117" i="39" s="1"/>
  <c r="E115" i="39"/>
  <c r="I115" i="39" s="1"/>
  <c r="J115" i="39" s="1"/>
  <c r="E114" i="39"/>
  <c r="I114" i="39" s="1"/>
  <c r="J114" i="39" s="1"/>
  <c r="E113" i="39"/>
  <c r="G113" i="39" s="1"/>
  <c r="J113" i="39" s="1"/>
  <c r="E111" i="39"/>
  <c r="I111" i="39" s="1"/>
  <c r="J111" i="39" s="1"/>
  <c r="E110" i="39"/>
  <c r="I110" i="39" s="1"/>
  <c r="J110" i="39" s="1"/>
  <c r="E109" i="39"/>
  <c r="G109" i="39" s="1"/>
  <c r="J109" i="39" s="1"/>
  <c r="I107" i="39"/>
  <c r="J107" i="39" s="1"/>
  <c r="I106" i="39"/>
  <c r="J106" i="39" s="1"/>
  <c r="I104" i="39"/>
  <c r="J104" i="39" s="1"/>
  <c r="I103" i="39"/>
  <c r="J103" i="39" s="1"/>
  <c r="I102" i="39"/>
  <c r="J102" i="39" s="1"/>
  <c r="I101" i="39"/>
  <c r="J101" i="39" s="1"/>
  <c r="I100" i="39"/>
  <c r="J100" i="39" s="1"/>
  <c r="I93" i="39"/>
  <c r="J93" i="39" s="1"/>
  <c r="I94" i="39"/>
  <c r="J94" i="39" s="1"/>
  <c r="I95" i="39"/>
  <c r="J95" i="39" s="1"/>
  <c r="I96" i="39"/>
  <c r="J96" i="39" s="1"/>
  <c r="I92" i="39"/>
  <c r="J92" i="39" s="1"/>
  <c r="E87" i="39"/>
  <c r="I87" i="39" s="1"/>
  <c r="J87" i="39" s="1"/>
  <c r="E86" i="39"/>
  <c r="I86" i="39" s="1"/>
  <c r="J86" i="39" s="1"/>
  <c r="E85" i="39"/>
  <c r="G85" i="39" s="1"/>
  <c r="J85" i="39" s="1"/>
  <c r="E83" i="39"/>
  <c r="I83" i="39" s="1"/>
  <c r="J83" i="39" s="1"/>
  <c r="E82" i="39"/>
  <c r="I82" i="39" s="1"/>
  <c r="J82" i="39" s="1"/>
  <c r="E81" i="39"/>
  <c r="G81" i="39" s="1"/>
  <c r="J81" i="39" s="1"/>
  <c r="E79" i="39"/>
  <c r="I79" i="39" s="1"/>
  <c r="J79" i="39" s="1"/>
  <c r="E78" i="39"/>
  <c r="I78" i="39" s="1"/>
  <c r="J78" i="39" s="1"/>
  <c r="E77" i="39"/>
  <c r="G77" i="39" s="1"/>
  <c r="J77" i="39" s="1"/>
  <c r="E75" i="39"/>
  <c r="I75" i="39" s="1"/>
  <c r="E74" i="39"/>
  <c r="I74" i="39" s="1"/>
  <c r="J74" i="39" s="1"/>
  <c r="I73" i="39"/>
  <c r="J73" i="39" s="1"/>
  <c r="I72" i="39"/>
  <c r="J72" i="39" s="1"/>
  <c r="I71" i="39"/>
  <c r="J71" i="39" s="1"/>
  <c r="I70" i="39"/>
  <c r="J70" i="39" s="1"/>
  <c r="I69" i="39"/>
  <c r="J69" i="39" s="1"/>
  <c r="E68" i="39"/>
  <c r="E66" i="39"/>
  <c r="G66" i="39" s="1"/>
  <c r="J66" i="39" s="1"/>
  <c r="E173" i="39"/>
  <c r="I173" i="39" s="1"/>
  <c r="J173" i="39" s="1"/>
  <c r="E172" i="39"/>
  <c r="I172" i="39" s="1"/>
  <c r="J172" i="39" s="1"/>
  <c r="E171" i="39"/>
  <c r="G171" i="39" s="1"/>
  <c r="J171" i="39" s="1"/>
  <c r="E63" i="39"/>
  <c r="I63" i="39" s="1"/>
  <c r="J63" i="39" s="1"/>
  <c r="E62" i="39"/>
  <c r="I62" i="39" s="1"/>
  <c r="J62" i="39" s="1"/>
  <c r="E61" i="39"/>
  <c r="G61" i="39" s="1"/>
  <c r="J61" i="39" s="1"/>
  <c r="I39" i="39"/>
  <c r="J39" i="39" s="1"/>
  <c r="I38" i="39"/>
  <c r="J38" i="39" s="1"/>
  <c r="I36" i="39"/>
  <c r="J36" i="39" s="1"/>
  <c r="I26" i="39"/>
  <c r="J26" i="39" s="1"/>
  <c r="I37" i="39"/>
  <c r="J37" i="39" s="1"/>
  <c r="I27" i="39"/>
  <c r="J27" i="39" s="1"/>
  <c r="I29" i="39"/>
  <c r="J29" i="39" s="1"/>
  <c r="I28" i="39"/>
  <c r="J28" i="39" s="1"/>
  <c r="I19" i="39"/>
  <c r="J19" i="39" s="1"/>
  <c r="I25" i="39"/>
  <c r="J25" i="39" s="1"/>
  <c r="I18" i="39"/>
  <c r="J18" i="39" s="1"/>
  <c r="I17" i="39"/>
  <c r="J17" i="39" s="1"/>
  <c r="I185" i="39" l="1"/>
  <c r="J185" i="39" s="1"/>
  <c r="F39" i="40"/>
  <c r="F38" i="40"/>
  <c r="F40" i="40"/>
  <c r="F42" i="40" s="1"/>
  <c r="F43" i="40" s="1"/>
  <c r="F44" i="40" s="1"/>
  <c r="F11" i="4" s="1"/>
  <c r="F15" i="4" s="1"/>
  <c r="J183" i="39"/>
  <c r="J188" i="39"/>
  <c r="I162" i="39"/>
  <c r="J162" i="39" s="1"/>
  <c r="J160" i="39" s="1"/>
  <c r="J187" i="39"/>
  <c r="J156" i="39"/>
  <c r="J140" i="39"/>
  <c r="J132" i="39"/>
  <c r="J124" i="39"/>
  <c r="J120" i="39"/>
  <c r="J116" i="39"/>
  <c r="J112" i="39"/>
  <c r="J108" i="39"/>
  <c r="J84" i="39"/>
  <c r="J80" i="39"/>
  <c r="J76" i="39"/>
  <c r="J60" i="39"/>
  <c r="I68" i="39"/>
  <c r="G75" i="39"/>
  <c r="J75" i="39" s="1"/>
  <c r="J170" i="39"/>
  <c r="E13" i="39"/>
  <c r="I13" i="39" s="1"/>
  <c r="I16" i="39"/>
  <c r="J16" i="39" s="1"/>
  <c r="I15" i="39"/>
  <c r="J15" i="39" s="1"/>
  <c r="E55" i="39"/>
  <c r="I55" i="39" s="1"/>
  <c r="J55" i="39" s="1"/>
  <c r="E54" i="39"/>
  <c r="I54" i="39" s="1"/>
  <c r="J54" i="39" s="1"/>
  <c r="E53" i="39"/>
  <c r="G53" i="39" s="1"/>
  <c r="J53" i="39" s="1"/>
  <c r="E43" i="39"/>
  <c r="G43" i="39" s="1"/>
  <c r="E42" i="39"/>
  <c r="G42" i="39" s="1"/>
  <c r="E41" i="39"/>
  <c r="I41" i="39" s="1"/>
  <c r="J13" i="39" l="1"/>
  <c r="J68" i="39"/>
  <c r="J65" i="39" s="1"/>
  <c r="I43" i="39"/>
  <c r="J43" i="39" s="1"/>
  <c r="I42" i="39"/>
  <c r="J42" i="39" s="1"/>
  <c r="J52" i="39"/>
  <c r="G41" i="39"/>
  <c r="J41" i="39" s="1"/>
  <c r="E390" i="43"/>
  <c r="I390" i="43" s="1"/>
  <c r="J390" i="43" s="1"/>
  <c r="E389" i="43"/>
  <c r="I389" i="43" s="1"/>
  <c r="J389" i="43" s="1"/>
  <c r="E388" i="43"/>
  <c r="I388" i="43" s="1"/>
  <c r="J388" i="43" s="1"/>
  <c r="E387" i="43"/>
  <c r="E386" i="43"/>
  <c r="G386" i="43" s="1"/>
  <c r="J386" i="43" s="1"/>
  <c r="E394" i="43"/>
  <c r="I394" i="43" s="1"/>
  <c r="E348" i="43"/>
  <c r="I348" i="43" s="1"/>
  <c r="J348" i="43" s="1"/>
  <c r="E347" i="43"/>
  <c r="I347" i="43" s="1"/>
  <c r="E346" i="43"/>
  <c r="G346" i="43" s="1"/>
  <c r="I344" i="43"/>
  <c r="G344" i="43"/>
  <c r="D326" i="43"/>
  <c r="E329" i="43" s="1"/>
  <c r="I329" i="43" s="1"/>
  <c r="J329" i="43" s="1"/>
  <c r="E325" i="43"/>
  <c r="I325" i="43" s="1"/>
  <c r="J325" i="43" s="1"/>
  <c r="E324" i="43"/>
  <c r="G324" i="43" s="1"/>
  <c r="J324" i="43" s="1"/>
  <c r="I306" i="43"/>
  <c r="G306" i="43"/>
  <c r="I305" i="43"/>
  <c r="G305" i="43"/>
  <c r="E300" i="43"/>
  <c r="I300" i="43" s="1"/>
  <c r="J300" i="43" s="1"/>
  <c r="E299" i="43"/>
  <c r="I299" i="43" s="1"/>
  <c r="J299" i="43" s="1"/>
  <c r="E298" i="43"/>
  <c r="E296" i="43"/>
  <c r="I296" i="43" s="1"/>
  <c r="J296" i="43" s="1"/>
  <c r="E295" i="43"/>
  <c r="I295" i="43" s="1"/>
  <c r="J295" i="43" s="1"/>
  <c r="E294" i="43"/>
  <c r="G294" i="43" s="1"/>
  <c r="J294" i="43" s="1"/>
  <c r="E292" i="43"/>
  <c r="I292" i="43" s="1"/>
  <c r="J292" i="43" s="1"/>
  <c r="E291" i="43"/>
  <c r="I291" i="43" s="1"/>
  <c r="J291" i="43" s="1"/>
  <c r="E290" i="43"/>
  <c r="I290" i="43" s="1"/>
  <c r="J290" i="43" s="1"/>
  <c r="E289" i="43"/>
  <c r="I289" i="43" s="1"/>
  <c r="J289" i="43" s="1"/>
  <c r="E288" i="43"/>
  <c r="G288" i="43" s="1"/>
  <c r="J288" i="43" s="1"/>
  <c r="E285" i="43"/>
  <c r="E284" i="43"/>
  <c r="G284" i="43" s="1"/>
  <c r="J284" i="43" s="1"/>
  <c r="E147" i="43"/>
  <c r="G147" i="43" s="1"/>
  <c r="J147" i="43" s="1"/>
  <c r="E145" i="43"/>
  <c r="I145" i="43" s="1"/>
  <c r="J145" i="43" s="1"/>
  <c r="E144" i="43"/>
  <c r="I144" i="43" s="1"/>
  <c r="J144" i="43" s="1"/>
  <c r="E143" i="43"/>
  <c r="I143" i="43" s="1"/>
  <c r="J143" i="43" s="1"/>
  <c r="E142" i="43"/>
  <c r="I142" i="43" s="1"/>
  <c r="J142" i="43" s="1"/>
  <c r="E141" i="43"/>
  <c r="I141" i="43" s="1"/>
  <c r="J141" i="43" s="1"/>
  <c r="E140" i="43"/>
  <c r="I140" i="43" s="1"/>
  <c r="J140" i="43" s="1"/>
  <c r="E139" i="43"/>
  <c r="I139" i="43" s="1"/>
  <c r="J139" i="43" s="1"/>
  <c r="E138" i="43"/>
  <c r="I138" i="43" s="1"/>
  <c r="J138" i="43" s="1"/>
  <c r="E137" i="43"/>
  <c r="I137" i="43" s="1"/>
  <c r="J137" i="43" s="1"/>
  <c r="E136" i="43"/>
  <c r="I136" i="43" s="1"/>
  <c r="J136" i="43" s="1"/>
  <c r="E135" i="43"/>
  <c r="I135" i="43" s="1"/>
  <c r="J135" i="43" s="1"/>
  <c r="E134" i="43"/>
  <c r="G134" i="43" s="1"/>
  <c r="J134" i="43" s="1"/>
  <c r="E132" i="43"/>
  <c r="I132" i="43" s="1"/>
  <c r="J132" i="43" s="1"/>
  <c r="E131" i="43"/>
  <c r="I131" i="43" s="1"/>
  <c r="J131" i="43" s="1"/>
  <c r="E130" i="43"/>
  <c r="I130" i="43" s="1"/>
  <c r="J130" i="43" s="1"/>
  <c r="E129" i="43"/>
  <c r="I129" i="43" s="1"/>
  <c r="J129" i="43" s="1"/>
  <c r="E128" i="43"/>
  <c r="I128" i="43" s="1"/>
  <c r="J128" i="43" s="1"/>
  <c r="E127" i="43"/>
  <c r="I127" i="43" s="1"/>
  <c r="J127" i="43" s="1"/>
  <c r="E126" i="43"/>
  <c r="I126" i="43" s="1"/>
  <c r="J126" i="43" s="1"/>
  <c r="E125" i="43"/>
  <c r="I125" i="43" s="1"/>
  <c r="J125" i="43" s="1"/>
  <c r="E124" i="43"/>
  <c r="I124" i="43" s="1"/>
  <c r="J124" i="43" s="1"/>
  <c r="E123" i="43"/>
  <c r="I123" i="43" s="1"/>
  <c r="J123" i="43" s="1"/>
  <c r="E122" i="43"/>
  <c r="I122" i="43" s="1"/>
  <c r="J122" i="43" s="1"/>
  <c r="E121" i="43"/>
  <c r="G121" i="43" s="1"/>
  <c r="J121" i="43" s="1"/>
  <c r="E119" i="43"/>
  <c r="I119" i="43" s="1"/>
  <c r="J119" i="43" s="1"/>
  <c r="E118" i="43"/>
  <c r="I118" i="43" s="1"/>
  <c r="J118" i="43" s="1"/>
  <c r="E117" i="43"/>
  <c r="I117" i="43" s="1"/>
  <c r="J117" i="43" s="1"/>
  <c r="E116" i="43"/>
  <c r="I116" i="43" s="1"/>
  <c r="J116" i="43" s="1"/>
  <c r="E115" i="43"/>
  <c r="G115" i="43" s="1"/>
  <c r="J115" i="43" s="1"/>
  <c r="E113" i="43"/>
  <c r="E112" i="43"/>
  <c r="I112" i="43" s="1"/>
  <c r="J112" i="43" s="1"/>
  <c r="E111" i="43"/>
  <c r="I111" i="43" s="1"/>
  <c r="J111" i="43" s="1"/>
  <c r="E110" i="43"/>
  <c r="I110" i="43" s="1"/>
  <c r="J110" i="43" s="1"/>
  <c r="E109" i="43"/>
  <c r="G109" i="43" s="1"/>
  <c r="J109" i="43" s="1"/>
  <c r="E107" i="43"/>
  <c r="I107" i="43" s="1"/>
  <c r="J107" i="43" s="1"/>
  <c r="E106" i="43"/>
  <c r="I106" i="43" s="1"/>
  <c r="J106" i="43" s="1"/>
  <c r="E105" i="43"/>
  <c r="I105" i="43" s="1"/>
  <c r="J105" i="43" s="1"/>
  <c r="E104" i="43"/>
  <c r="I104" i="43" s="1"/>
  <c r="J104" i="43" s="1"/>
  <c r="E103" i="43"/>
  <c r="I103" i="43" s="1"/>
  <c r="J103" i="43" s="1"/>
  <c r="E102" i="43"/>
  <c r="I102" i="43" s="1"/>
  <c r="J102" i="43" s="1"/>
  <c r="E101" i="43"/>
  <c r="G101" i="43" s="1"/>
  <c r="J101" i="43" s="1"/>
  <c r="E99" i="43"/>
  <c r="I99" i="43" s="1"/>
  <c r="J99" i="43" s="1"/>
  <c r="E98" i="43"/>
  <c r="I98" i="43" s="1"/>
  <c r="J98" i="43" s="1"/>
  <c r="E97" i="43"/>
  <c r="G97" i="43" s="1"/>
  <c r="J97" i="43" s="1"/>
  <c r="E16" i="43"/>
  <c r="I16" i="43" s="1"/>
  <c r="J16" i="43" s="1"/>
  <c r="E15" i="43"/>
  <c r="I15" i="43" s="1"/>
  <c r="E14" i="43"/>
  <c r="G14" i="43" s="1"/>
  <c r="E89" i="43"/>
  <c r="I89" i="43" s="1"/>
  <c r="J89" i="43" s="1"/>
  <c r="E88" i="43"/>
  <c r="I88" i="43" s="1"/>
  <c r="J88" i="43" s="1"/>
  <c r="E87" i="43"/>
  <c r="I87" i="43" s="1"/>
  <c r="J87" i="43" s="1"/>
  <c r="E86" i="43"/>
  <c r="I86" i="43" s="1"/>
  <c r="J86" i="43" s="1"/>
  <c r="E85" i="43"/>
  <c r="G85" i="43" s="1"/>
  <c r="J85" i="43" s="1"/>
  <c r="E83" i="43"/>
  <c r="I83" i="43" s="1"/>
  <c r="J83" i="43" s="1"/>
  <c r="I82" i="43"/>
  <c r="J82" i="43" s="1"/>
  <c r="E81" i="43"/>
  <c r="I81" i="43" s="1"/>
  <c r="E80" i="43"/>
  <c r="G80" i="43" s="1"/>
  <c r="G298" i="43" l="1"/>
  <c r="J298" i="43" s="1"/>
  <c r="J297" i="43" s="1"/>
  <c r="J346" i="43"/>
  <c r="J347" i="43"/>
  <c r="J15" i="43"/>
  <c r="J14" i="43"/>
  <c r="I285" i="43"/>
  <c r="J285" i="43" s="1"/>
  <c r="J283" i="43" s="1"/>
  <c r="J394" i="43"/>
  <c r="J100" i="43"/>
  <c r="J80" i="43"/>
  <c r="J81" i="43"/>
  <c r="E392" i="43"/>
  <c r="G392" i="43" s="1"/>
  <c r="E393" i="43"/>
  <c r="I393" i="43" s="1"/>
  <c r="J393" i="43" s="1"/>
  <c r="J293" i="43"/>
  <c r="E327" i="43"/>
  <c r="G327" i="43" s="1"/>
  <c r="J327" i="43" s="1"/>
  <c r="J306" i="43"/>
  <c r="E150" i="43"/>
  <c r="I150" i="43" s="1"/>
  <c r="J150" i="43" s="1"/>
  <c r="J96" i="43"/>
  <c r="J305" i="43"/>
  <c r="J323" i="43"/>
  <c r="I113" i="43"/>
  <c r="J113" i="43" s="1"/>
  <c r="J108" i="43" s="1"/>
  <c r="E328" i="43"/>
  <c r="I328" i="43" s="1"/>
  <c r="J328" i="43" s="1"/>
  <c r="J344" i="43"/>
  <c r="I387" i="43"/>
  <c r="J387" i="43" s="1"/>
  <c r="J385" i="43" s="1"/>
  <c r="J84" i="43"/>
  <c r="J114" i="43"/>
  <c r="J120" i="43"/>
  <c r="J133" i="43"/>
  <c r="J287" i="43"/>
  <c r="J13" i="43"/>
  <c r="E149" i="43"/>
  <c r="I149" i="43" s="1"/>
  <c r="J149" i="43" s="1"/>
  <c r="E332" i="43"/>
  <c r="G332" i="43" s="1"/>
  <c r="J332" i="43" s="1"/>
  <c r="E333" i="43"/>
  <c r="I333" i="43" s="1"/>
  <c r="J333" i="43" s="1"/>
  <c r="E148" i="43"/>
  <c r="I148" i="43" s="1"/>
  <c r="J148" i="43" s="1"/>
  <c r="E330" i="43"/>
  <c r="I330" i="43" s="1"/>
  <c r="J330" i="43" s="1"/>
  <c r="G396" i="43" l="1"/>
  <c r="I396" i="43"/>
  <c r="J345" i="43"/>
  <c r="J79" i="43"/>
  <c r="J392" i="43"/>
  <c r="J391" i="43" s="1"/>
  <c r="J146" i="43"/>
  <c r="J326" i="43"/>
  <c r="J331" i="43"/>
  <c r="J396" i="43" l="1"/>
  <c r="I6" i="43"/>
  <c r="E19" i="41" l="1"/>
  <c r="I19" i="41" s="1"/>
  <c r="J19" i="41" s="1"/>
  <c r="E18" i="41"/>
  <c r="E17" i="41"/>
  <c r="G17" i="41" s="1"/>
  <c r="J17" i="41" s="1"/>
  <c r="I18" i="41" l="1"/>
  <c r="J18" i="41" l="1"/>
  <c r="J16" i="41" s="1"/>
  <c r="I85" i="41"/>
  <c r="G85" i="41"/>
  <c r="I84" i="41"/>
  <c r="G84" i="41"/>
  <c r="I83" i="41"/>
  <c r="G83" i="41"/>
  <c r="I82" i="41"/>
  <c r="G82" i="41"/>
  <c r="I81" i="41"/>
  <c r="J81" i="41" s="1"/>
  <c r="E68" i="41"/>
  <c r="I68" i="41" s="1"/>
  <c r="J68" i="41" s="1"/>
  <c r="E64" i="41"/>
  <c r="I64" i="41" s="1"/>
  <c r="J64" i="41" s="1"/>
  <c r="E62" i="41"/>
  <c r="G62" i="41" s="1"/>
  <c r="J62" i="41" s="1"/>
  <c r="E60" i="41"/>
  <c r="I60" i="41" s="1"/>
  <c r="J60" i="41" s="1"/>
  <c r="E54" i="41"/>
  <c r="I54" i="41" s="1"/>
  <c r="J54" i="41" s="1"/>
  <c r="E52" i="41"/>
  <c r="G52" i="41" s="1"/>
  <c r="J52" i="41" s="1"/>
  <c r="E50" i="41"/>
  <c r="I50" i="41" s="1"/>
  <c r="J50" i="41" s="1"/>
  <c r="E45" i="41"/>
  <c r="I45" i="41" s="1"/>
  <c r="J45" i="41" s="1"/>
  <c r="E43" i="41"/>
  <c r="G43" i="41" s="1"/>
  <c r="J43" i="41" s="1"/>
  <c r="E41" i="41"/>
  <c r="I41" i="41" s="1"/>
  <c r="J41" i="41" s="1"/>
  <c r="E35" i="41"/>
  <c r="I35" i="41" s="1"/>
  <c r="J35" i="41" s="1"/>
  <c r="E33" i="41"/>
  <c r="G33" i="41" s="1"/>
  <c r="J33" i="41" s="1"/>
  <c r="E31" i="41"/>
  <c r="I31" i="41" s="1"/>
  <c r="J31" i="41" s="1"/>
  <c r="E30" i="41"/>
  <c r="I30" i="41" s="1"/>
  <c r="J30" i="41" s="1"/>
  <c r="E29" i="41"/>
  <c r="G29" i="41" s="1"/>
  <c r="J29" i="41" s="1"/>
  <c r="E27" i="41"/>
  <c r="I27" i="41" s="1"/>
  <c r="J27" i="41" s="1"/>
  <c r="E26" i="41"/>
  <c r="I26" i="41" s="1"/>
  <c r="J26" i="41" s="1"/>
  <c r="E25" i="41"/>
  <c r="G25" i="41" s="1"/>
  <c r="J25" i="41" s="1"/>
  <c r="E23" i="41"/>
  <c r="I23" i="41" s="1"/>
  <c r="J23" i="41" s="1"/>
  <c r="E22" i="41"/>
  <c r="I22" i="41" s="1"/>
  <c r="J22" i="41" s="1"/>
  <c r="E21" i="41"/>
  <c r="G21" i="41" s="1"/>
  <c r="J21" i="41" s="1"/>
  <c r="E15" i="41"/>
  <c r="I15" i="41" s="1"/>
  <c r="J15" i="41" s="1"/>
  <c r="E14" i="41"/>
  <c r="E13" i="41"/>
  <c r="G13" i="41" s="1"/>
  <c r="E182" i="39"/>
  <c r="I182" i="39" s="1"/>
  <c r="J182" i="39" s="1"/>
  <c r="E181" i="39"/>
  <c r="I181" i="39" s="1"/>
  <c r="J181" i="39" s="1"/>
  <c r="E180" i="39"/>
  <c r="G180" i="39" s="1"/>
  <c r="J180" i="39" s="1"/>
  <c r="E178" i="39"/>
  <c r="I178" i="39" s="1"/>
  <c r="J178" i="39" s="1"/>
  <c r="E177" i="39"/>
  <c r="I177" i="39" s="1"/>
  <c r="J177" i="39" s="1"/>
  <c r="E176" i="39"/>
  <c r="G176" i="39" s="1"/>
  <c r="J176" i="39" s="1"/>
  <c r="I174" i="39"/>
  <c r="G174" i="39"/>
  <c r="E169" i="39"/>
  <c r="I169" i="39" s="1"/>
  <c r="J169" i="39" s="1"/>
  <c r="E168" i="39"/>
  <c r="I168" i="39" s="1"/>
  <c r="J168" i="39" s="1"/>
  <c r="E167" i="39"/>
  <c r="G167" i="39" s="1"/>
  <c r="J167" i="39" s="1"/>
  <c r="E155" i="39"/>
  <c r="I155" i="39" s="1"/>
  <c r="J155" i="39" s="1"/>
  <c r="E154" i="39"/>
  <c r="I154" i="39" s="1"/>
  <c r="J154" i="39" s="1"/>
  <c r="E153" i="39"/>
  <c r="G153" i="39" s="1"/>
  <c r="J153" i="39" s="1"/>
  <c r="E147" i="39"/>
  <c r="I147" i="39" s="1"/>
  <c r="J147" i="39" s="1"/>
  <c r="E146" i="39"/>
  <c r="I146" i="39" s="1"/>
  <c r="J146" i="39" s="1"/>
  <c r="E145" i="39"/>
  <c r="G145" i="39" s="1"/>
  <c r="J145" i="39" s="1"/>
  <c r="E139" i="39"/>
  <c r="I139" i="39" s="1"/>
  <c r="J139" i="39" s="1"/>
  <c r="E138" i="39"/>
  <c r="I138" i="39" s="1"/>
  <c r="J138" i="39" s="1"/>
  <c r="E137" i="39"/>
  <c r="G137" i="39" s="1"/>
  <c r="J137" i="39" s="1"/>
  <c r="E131" i="39"/>
  <c r="I131" i="39" s="1"/>
  <c r="J131" i="39" s="1"/>
  <c r="E130" i="39"/>
  <c r="I130" i="39" s="1"/>
  <c r="J130" i="39" s="1"/>
  <c r="E129" i="39"/>
  <c r="G129" i="39" s="1"/>
  <c r="J129" i="39" s="1"/>
  <c r="E105" i="39"/>
  <c r="I105" i="39" s="1"/>
  <c r="J105" i="39" s="1"/>
  <c r="E99" i="39"/>
  <c r="G99" i="39" s="1"/>
  <c r="J99" i="39" s="1"/>
  <c r="E97" i="39"/>
  <c r="I97" i="39" s="1"/>
  <c r="J97" i="39" s="1"/>
  <c r="E91" i="39"/>
  <c r="G91" i="39" s="1"/>
  <c r="J91" i="39" s="1"/>
  <c r="E59" i="39"/>
  <c r="I59" i="39" s="1"/>
  <c r="J59" i="39" s="1"/>
  <c r="E58" i="39"/>
  <c r="I58" i="39" s="1"/>
  <c r="J58" i="39" s="1"/>
  <c r="E57" i="39"/>
  <c r="G57" i="39" s="1"/>
  <c r="J57" i="39" s="1"/>
  <c r="E51" i="39"/>
  <c r="I51" i="39" s="1"/>
  <c r="J51" i="39" s="1"/>
  <c r="E50" i="39"/>
  <c r="I50" i="39" s="1"/>
  <c r="J50" i="39" s="1"/>
  <c r="E49" i="39"/>
  <c r="G49" i="39" s="1"/>
  <c r="J49" i="39" s="1"/>
  <c r="E47" i="39"/>
  <c r="I47" i="39" s="1"/>
  <c r="J47" i="39" s="1"/>
  <c r="E46" i="39"/>
  <c r="I46" i="39" s="1"/>
  <c r="J46" i="39" s="1"/>
  <c r="E45" i="39"/>
  <c r="G45" i="39" s="1"/>
  <c r="J45" i="39" s="1"/>
  <c r="E40" i="39"/>
  <c r="I40" i="39" s="1"/>
  <c r="J40" i="39" s="1"/>
  <c r="I35" i="39"/>
  <c r="J35" i="39" s="1"/>
  <c r="E34" i="39"/>
  <c r="I34" i="39" s="1"/>
  <c r="J34" i="39" s="1"/>
  <c r="E32" i="39"/>
  <c r="G32" i="39" s="1"/>
  <c r="J32" i="39" s="1"/>
  <c r="E30" i="39"/>
  <c r="I30" i="39" s="1"/>
  <c r="J30" i="39" s="1"/>
  <c r="E24" i="39"/>
  <c r="I24" i="39" s="1"/>
  <c r="J24" i="39" s="1"/>
  <c r="E22" i="39"/>
  <c r="G22" i="39" s="1"/>
  <c r="J22" i="39" s="1"/>
  <c r="E20" i="39"/>
  <c r="I20" i="39" s="1"/>
  <c r="J20" i="39" s="1"/>
  <c r="I14" i="39"/>
  <c r="E11" i="39"/>
  <c r="G11" i="39" s="1"/>
  <c r="G189" i="39" s="1"/>
  <c r="G87" i="41" l="1"/>
  <c r="J166" i="39"/>
  <c r="J32" i="41"/>
  <c r="J13" i="41"/>
  <c r="J51" i="41"/>
  <c r="J61" i="41"/>
  <c r="J14" i="39"/>
  <c r="I189" i="39"/>
  <c r="J11" i="39"/>
  <c r="J179" i="39"/>
  <c r="J42" i="41"/>
  <c r="J21" i="39"/>
  <c r="J152" i="39"/>
  <c r="J98" i="39"/>
  <c r="J90" i="39"/>
  <c r="J128" i="39"/>
  <c r="J82" i="41"/>
  <c r="J56" i="39"/>
  <c r="I14" i="41"/>
  <c r="J48" i="39"/>
  <c r="J44" i="39"/>
  <c r="J136" i="39"/>
  <c r="J174" i="39"/>
  <c r="J144" i="39"/>
  <c r="J83" i="41"/>
  <c r="J85" i="41"/>
  <c r="J84" i="41"/>
  <c r="J175" i="39"/>
  <c r="J20" i="41"/>
  <c r="J24" i="41"/>
  <c r="J28" i="41"/>
  <c r="J31" i="39"/>
  <c r="J10" i="39" l="1"/>
  <c r="J189" i="39"/>
  <c r="J14" i="41"/>
  <c r="I87" i="41"/>
  <c r="J87" i="41" s="1"/>
  <c r="I5" i="39"/>
  <c r="J190" i="39"/>
  <c r="H6" i="41"/>
  <c r="J12" i="41"/>
  <c r="J88" i="41" l="1"/>
  <c r="J89" i="41" s="1"/>
  <c r="J90" i="41" s="1"/>
  <c r="J91" i="41" s="1"/>
  <c r="J92" i="41" s="1"/>
  <c r="J93" i="41" s="1"/>
  <c r="H5" i="41" s="1"/>
  <c r="E12" i="4" s="1"/>
  <c r="J191" i="39"/>
  <c r="J192" i="39" s="1"/>
  <c r="J193" i="39" s="1"/>
  <c r="J194" i="39" s="1"/>
  <c r="J195" i="39" s="1"/>
  <c r="I4" i="39" s="1"/>
  <c r="E10" i="4" s="1"/>
  <c r="I11" i="4" l="1"/>
  <c r="I12" i="4" l="1"/>
  <c r="I10" i="4" l="1"/>
  <c r="J397" i="43"/>
  <c r="J398" i="43" l="1"/>
  <c r="J399" i="43" s="1"/>
  <c r="J400" i="43" s="1"/>
  <c r="J401" i="43" l="1"/>
  <c r="J402" i="43" s="1"/>
  <c r="I5" i="43" s="1"/>
  <c r="E9" i="4" s="1"/>
  <c r="I9" i="4" l="1"/>
  <c r="I15" i="4" s="1"/>
  <c r="G6" i="4" s="1"/>
  <c r="E15" i="4"/>
</calcChain>
</file>

<file path=xl/sharedStrings.xml><?xml version="1.0" encoding="utf-8"?>
<sst xmlns="http://schemas.openxmlformats.org/spreadsheetml/2006/main" count="1554" uniqueCount="445">
  <si>
    <t xml:space="preserve">safuZveli: proeqti                               </t>
  </si>
  <si>
    <t xml:space="preserve">   xelfasi</t>
  </si>
  <si>
    <t xml:space="preserve">     masala</t>
  </si>
  <si>
    <t>#</t>
  </si>
  <si>
    <t>s a m u S a o</t>
  </si>
  <si>
    <t>ganz.</t>
  </si>
  <si>
    <t>erT.</t>
  </si>
  <si>
    <t>sul</t>
  </si>
  <si>
    <t>jami</t>
  </si>
  <si>
    <t>Sromis xarji</t>
  </si>
  <si>
    <t>k/sT</t>
  </si>
  <si>
    <t>m3</t>
  </si>
  <si>
    <t>tn</t>
  </si>
  <si>
    <t>lari</t>
  </si>
  <si>
    <t>yalibis fari</t>
  </si>
  <si>
    <t>sxva xarjebi</t>
  </si>
  <si>
    <t>kg</t>
  </si>
  <si>
    <t>eleqtrodi</t>
  </si>
  <si>
    <t>m2</t>
  </si>
  <si>
    <t>cali</t>
  </si>
  <si>
    <t>c</t>
  </si>
  <si>
    <t>samagri elementebi</t>
  </si>
  <si>
    <t>m</t>
  </si>
  <si>
    <t xml:space="preserve">Sromis xarji </t>
  </si>
  <si>
    <t>kac/sT</t>
  </si>
  <si>
    <t>g.m.</t>
  </si>
  <si>
    <t>fiTxi</t>
  </si>
  <si>
    <t>saRebavi wyalemulsiuri kedlis</t>
  </si>
  <si>
    <t>jami:</t>
  </si>
  <si>
    <t xml:space="preserve">Sromis danaxarjebi </t>
  </si>
  <si>
    <t>sxva masala</t>
  </si>
  <si>
    <t>grZ.m</t>
  </si>
  <si>
    <t>eleqtro-samontaJo samuSaoebi</t>
  </si>
  <si>
    <t xml:space="preserve">Sromis danaxarjebi  </t>
  </si>
  <si>
    <t>zednadebi xarjebi  montaJze</t>
  </si>
  <si>
    <t>kompl</t>
  </si>
  <si>
    <t xml:space="preserve"> </t>
  </si>
  <si>
    <t>pr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</si>
  <si>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</si>
  <si>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</si>
  <si>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t>grZ.m.</t>
  </si>
  <si>
    <t>webocementi</t>
  </si>
  <si>
    <t>webo-cementi</t>
  </si>
  <si>
    <t>danarCeni xarjebi</t>
  </si>
  <si>
    <t>Semrevis Rirebuleba</t>
  </si>
  <si>
    <t>samontaJo samuSaoebi</t>
  </si>
  <si>
    <t>gaTboba</t>
  </si>
  <si>
    <t>masala:</t>
  </si>
  <si>
    <r>
      <t>m</t>
    </r>
    <r>
      <rPr>
        <b/>
        <vertAlign val="superscript"/>
        <sz val="10"/>
        <rFont val="AcadNusx"/>
      </rPr>
      <t>2</t>
    </r>
  </si>
  <si>
    <t>samSeneblo samuSaoebi</t>
  </si>
  <si>
    <r>
      <t>m</t>
    </r>
    <r>
      <rPr>
        <b/>
        <vertAlign val="superscript"/>
        <sz val="10"/>
        <rFont val="AcadNusx"/>
      </rPr>
      <t>3</t>
    </r>
  </si>
  <si>
    <t>saRebavi wyalemulsiuri Weris</t>
  </si>
  <si>
    <t>aTasi lari</t>
  </si>
  <si>
    <t>Tavebis, obieqtebis, samuSaoebisa da danaxarjebis dasaxeleba</t>
  </si>
  <si>
    <t>1/4</t>
  </si>
  <si>
    <t>4</t>
  </si>
  <si>
    <t>1/3</t>
  </si>
  <si>
    <t>3</t>
  </si>
  <si>
    <t>1/2</t>
  </si>
  <si>
    <t>2</t>
  </si>
  <si>
    <t>1/1</t>
  </si>
  <si>
    <t>1</t>
  </si>
  <si>
    <t>saerTo saxarjTaRricxvo Rirebuleba aTasi lari</t>
  </si>
  <si>
    <t xml:space="preserve">sxvadasxva samuSaoebi </t>
  </si>
  <si>
    <t>mowyobiloba aveji, inventari</t>
  </si>
  <si>
    <t>rigiTi nomeri</t>
  </si>
  <si>
    <t>Rirebuleba:</t>
  </si>
  <si>
    <t>mSeneblobis dasaxeleba</t>
  </si>
  <si>
    <t xml:space="preserve">lokalur-resursuli xarjTaRricxva #1/1 </t>
  </si>
  <si>
    <t>kabelebi</t>
  </si>
  <si>
    <t xml:space="preserve"> jami:</t>
  </si>
  <si>
    <t>kanalizaciis mili sqelkedliani d=50</t>
  </si>
  <si>
    <t>aT. lari</t>
  </si>
  <si>
    <t xml:space="preserve">saxarjTaRricxvo Rirebuleba </t>
  </si>
  <si>
    <t xml:space="preserve">safuZveli: proeqti                        </t>
  </si>
  <si>
    <t>unitazis Camrecxi avziT da gofreTi montaJi</t>
  </si>
  <si>
    <t xml:space="preserve">gegmiuri mogeba </t>
  </si>
  <si>
    <t xml:space="preserve"> maT Soris xelfasi</t>
  </si>
  <si>
    <t>aT.l.</t>
  </si>
  <si>
    <t>lokalur - resursuli xarjTaRricxva #1/3</t>
  </si>
  <si>
    <t>parketi laminirebuli</t>
  </si>
  <si>
    <t>laminirebuli plintusi</t>
  </si>
  <si>
    <t>man</t>
  </si>
  <si>
    <t>saWreli diubeli,Surupi,samagri</t>
  </si>
  <si>
    <t>g.m</t>
  </si>
  <si>
    <t>satransporto xarjebi masalebze</t>
  </si>
  <si>
    <t>zednadebi xarjebi</t>
  </si>
  <si>
    <t xml:space="preserve">civi da cxeli wylis Semrevi xelsabanisTvis </t>
  </si>
  <si>
    <t xml:space="preserve">nakrebi xarjTaRricxva </t>
  </si>
  <si>
    <r>
      <t>fiTxi "</t>
    </r>
    <r>
      <rPr>
        <sz val="10"/>
        <rFont val="Times New Roman"/>
        <family val="1"/>
        <charset val="204"/>
      </rPr>
      <t>KNAUF"</t>
    </r>
  </si>
  <si>
    <t>nestgamZle TabaSirmuyaos fila sisq.12,5mm</t>
  </si>
  <si>
    <r>
      <t>CD-</t>
    </r>
    <r>
      <rPr>
        <sz val="10"/>
        <rFont val="AcadNusx"/>
      </rPr>
      <t xml:space="preserve">profili  </t>
    </r>
    <r>
      <rPr>
        <sz val="10"/>
        <rFont val="Times New Roman"/>
        <family val="1"/>
        <charset val="204"/>
      </rPr>
      <t>"KNAUF</t>
    </r>
    <r>
      <rPr>
        <sz val="10"/>
        <rFont val="AcadNusx"/>
      </rPr>
      <t>" ankerswrafsakidi</t>
    </r>
  </si>
  <si>
    <r>
      <rPr>
        <sz val="10"/>
        <rFont val="Times New Roman"/>
        <family val="1"/>
        <charset val="204"/>
      </rPr>
      <t xml:space="preserve">CD </t>
    </r>
    <r>
      <rPr>
        <sz val="10"/>
        <rFont val="AcadNusx"/>
      </rPr>
      <t xml:space="preserve"> jvaredina gadasabmeli</t>
    </r>
  </si>
  <si>
    <r>
      <rPr>
        <sz val="10"/>
        <rFont val="Times New Roman"/>
        <family val="1"/>
        <charset val="204"/>
      </rPr>
      <t xml:space="preserve">CD </t>
    </r>
    <r>
      <rPr>
        <sz val="10"/>
        <rFont val="AcadNusx"/>
      </rPr>
      <t>gadasabmeli</t>
    </r>
  </si>
  <si>
    <t>gamWedi plastmasis dubeli</t>
  </si>
  <si>
    <t>sWvali (Suripi)</t>
  </si>
  <si>
    <t>sWvali plast.dubeliT</t>
  </si>
  <si>
    <t xml:space="preserve">qviSa-cementis xsnari </t>
  </si>
  <si>
    <t>qafi</t>
  </si>
  <si>
    <t xml:space="preserve">metaloplastmasis  fanjrebis  montaJi </t>
  </si>
  <si>
    <t xml:space="preserve">metaloplastmasis  fanjrebis nakeTobebis Rirebuleba </t>
  </si>
  <si>
    <t xml:space="preserve">mdf-is karis mowyoba (mowyobilobiT) </t>
  </si>
  <si>
    <t>mdf-is karis blokis Rirebuleba (mowyobilobiT)</t>
  </si>
  <si>
    <t>plastmasis jvrebi</t>
  </si>
  <si>
    <t>fuga-cementi</t>
  </si>
  <si>
    <t>kafeli</t>
  </si>
  <si>
    <t>fuga</t>
  </si>
  <si>
    <r>
      <t>m</t>
    </r>
    <r>
      <rPr>
        <b/>
        <vertAlign val="superscript"/>
        <sz val="10"/>
        <rFont val="LitNusx"/>
      </rPr>
      <t>3</t>
    </r>
  </si>
  <si>
    <r>
      <t>m</t>
    </r>
    <r>
      <rPr>
        <vertAlign val="superscript"/>
        <sz val="10"/>
        <rFont val="LitNusx"/>
      </rPr>
      <t>3</t>
    </r>
  </si>
  <si>
    <r>
      <t>m</t>
    </r>
    <r>
      <rPr>
        <vertAlign val="superscript"/>
        <sz val="10"/>
        <rFont val="LitNusx"/>
      </rPr>
      <t>2</t>
    </r>
  </si>
  <si>
    <t xml:space="preserve">yalibis ficari </t>
  </si>
  <si>
    <t xml:space="preserve">lursmani </t>
  </si>
  <si>
    <t xml:space="preserve">   normatiuli resursi</t>
  </si>
  <si>
    <t>civi wyalsadenis qseli</t>
  </si>
  <si>
    <t>polipropilenis  mili  d=25mm (fasonuri nawilebiT)</t>
  </si>
  <si>
    <t xml:space="preserve">polipropilenis  mili   d=25mm </t>
  </si>
  <si>
    <t>polipropilenis  mili d=32mm (fasonuri nawilebiT)</t>
  </si>
  <si>
    <t xml:space="preserve">polipropilenis  mili d=32mm </t>
  </si>
  <si>
    <t xml:space="preserve">d=32 plastmasis wyalsadenis milis 9mm sisqis Tboizolacia kauCukis  </t>
  </si>
  <si>
    <t xml:space="preserve">d=25 plastmasis wyalsadenis milis 9mm sisqis Tboizolacia kauCukis  </t>
  </si>
  <si>
    <t xml:space="preserve">d=20 plastmasis wyalsadenis milis 9mm sisqis Tboizolacia kauCukis  </t>
  </si>
  <si>
    <t>kanalizaciis qseli</t>
  </si>
  <si>
    <t>kanalizaciis mili sqelkedliani d=100</t>
  </si>
  <si>
    <t xml:space="preserve">gadamyvani d=100/50  </t>
  </si>
  <si>
    <t>unitazis Camrecxi avziT da gofreTi Rirebuleba</t>
  </si>
  <si>
    <t xml:space="preserve">                Sida wyalsaden-kanalizacia </t>
  </si>
  <si>
    <t>lokalur-resursuli xarjTaRricxva #1-2</t>
  </si>
  <si>
    <t>glinula 6-6,5 mm</t>
  </si>
  <si>
    <t>civi da cxeli wylis Semrevi saSxapesTvis</t>
  </si>
  <si>
    <t>saSxapes Semrevis Rirebuleba</t>
  </si>
  <si>
    <t xml:space="preserve">trapi </t>
  </si>
  <si>
    <t xml:space="preserve"> gaTboba</t>
  </si>
  <si>
    <t xml:space="preserve">ventili mimwod milsadenze d=20mm </t>
  </si>
  <si>
    <t>ventili   d=20mm</t>
  </si>
  <si>
    <t xml:space="preserve">ventili uku milsadenze d=20mm </t>
  </si>
  <si>
    <t>ventili ukusvlis  d=20mm</t>
  </si>
  <si>
    <t>lokalur - resursuli xarjTaRricxva #1/4</t>
  </si>
  <si>
    <t xml:space="preserve">d=40 plastmasis wyalsadenis milis 9mm sisqis Tboizolacia kauCukis  </t>
  </si>
  <si>
    <t>kedlebis mopirkeTeba kafeliT webo-cementze</t>
  </si>
  <si>
    <r>
      <t xml:space="preserve">foladis paneluri radiatori </t>
    </r>
    <r>
      <rPr>
        <b/>
        <sz val="9"/>
        <rFont val="Times New Roman"/>
        <family val="1"/>
        <charset val="204"/>
      </rPr>
      <t>1000X600(h)</t>
    </r>
  </si>
  <si>
    <r>
      <t xml:space="preserve">foladis pneluri radiatori </t>
    </r>
    <r>
      <rPr>
        <sz val="9"/>
        <rFont val="Times New Roman"/>
        <family val="1"/>
        <charset val="204"/>
      </rPr>
      <t xml:space="preserve">1000X600(h) </t>
    </r>
  </si>
  <si>
    <t>##</t>
  </si>
  <si>
    <t>samuSaoebis CamonaTvali</t>
  </si>
  <si>
    <t>raod.erTeulze</t>
  </si>
  <si>
    <t>xelfasi</t>
  </si>
  <si>
    <t>მასალა</t>
  </si>
  <si>
    <t>jami,lari</t>
  </si>
  <si>
    <t>erT.fasi</t>
  </si>
  <si>
    <r>
      <t>betoni</t>
    </r>
    <r>
      <rPr>
        <sz val="10"/>
        <rFont val="Times New Roman"/>
        <family val="1"/>
      </rPr>
      <t xml:space="preserve"> B25</t>
    </r>
    <r>
      <rPr>
        <sz val="10"/>
        <rFont val="LitNusx"/>
      </rPr>
      <t xml:space="preserve"> (transportirebiT)</t>
    </r>
  </si>
  <si>
    <t xml:space="preserve"> betonis bloki 40X20X20sm</t>
  </si>
  <si>
    <t>kolori zeTis</t>
  </si>
  <si>
    <t>olifa</t>
  </si>
  <si>
    <t>zumfara</t>
  </si>
  <si>
    <t>შიდა კედლების ლესვა ცემენტის ხსნარით</t>
  </si>
  <si>
    <r>
      <t>UD-</t>
    </r>
    <r>
      <rPr>
        <sz val="10"/>
        <rFont val="AcadNusx"/>
      </rPr>
      <t xml:space="preserve">profili  </t>
    </r>
    <r>
      <rPr>
        <sz val="10"/>
        <rFont val="Times New Roman"/>
        <family val="1"/>
        <charset val="204"/>
      </rPr>
      <t xml:space="preserve">"KNAUF" </t>
    </r>
    <r>
      <rPr>
        <sz val="10"/>
        <rFont val="AcadNusx"/>
      </rPr>
      <t>sisq. 0,6mm</t>
    </r>
  </si>
  <si>
    <r>
      <t>CD-</t>
    </r>
    <r>
      <rPr>
        <sz val="10"/>
        <rFont val="AcadNusx"/>
      </rPr>
      <t xml:space="preserve">profili  </t>
    </r>
    <r>
      <rPr>
        <sz val="10"/>
        <rFont val="Times New Roman"/>
        <family val="1"/>
        <charset val="204"/>
      </rPr>
      <t>"KNAUF</t>
    </r>
    <r>
      <rPr>
        <sz val="10"/>
        <rFont val="AcadNusx"/>
      </rPr>
      <t>" sisq. 0,6mm</t>
    </r>
  </si>
  <si>
    <t>mavTuli yulfiT</t>
  </si>
  <si>
    <t xml:space="preserve">  liTonis karebis montaJi </t>
  </si>
  <si>
    <t>liTonis karebis  SeRebva zeTovani saRebaviT 2 jer</t>
  </si>
  <si>
    <t xml:space="preserve"> zeTis saRebavi</t>
  </si>
  <si>
    <t>fasadis kedlebis lesva cementis xsnariT</t>
  </si>
  <si>
    <t>saRebavi fasadis (maRali xarisxis)</t>
  </si>
  <si>
    <t>zednadebi xarji</t>
  </si>
  <si>
    <t>gegmiuri dagroveba</t>
  </si>
  <si>
    <r>
      <t>m</t>
    </r>
    <r>
      <rPr>
        <b/>
        <vertAlign val="superscript"/>
        <sz val="10"/>
        <rFont val="LitNusx"/>
      </rPr>
      <t>2</t>
    </r>
  </si>
  <si>
    <r>
      <t xml:space="preserve">betoni </t>
    </r>
    <r>
      <rPr>
        <sz val="10"/>
        <rFont val="Times New Roman"/>
        <family val="1"/>
      </rPr>
      <t>B25</t>
    </r>
  </si>
  <si>
    <t>laminirebuli parketis iatakis dageba plintusebiT</t>
  </si>
  <si>
    <r>
      <t xml:space="preserve">armatura </t>
    </r>
    <r>
      <rPr>
        <sz val="10"/>
        <rFont val="Times New Roman"/>
        <family val="1"/>
      </rPr>
      <t>A</t>
    </r>
    <r>
      <rPr>
        <sz val="10"/>
        <rFont val="LitNusx"/>
      </rPr>
      <t>500</t>
    </r>
    <r>
      <rPr>
        <sz val="10"/>
        <rFont val="Times New Roman"/>
        <family val="1"/>
      </rPr>
      <t>C d=8</t>
    </r>
  </si>
  <si>
    <t>ბლოკის კედლების  მოწყობა 20X40X20</t>
  </si>
  <si>
    <t>qviSa-cementis xsnari m100</t>
  </si>
  <si>
    <t>qviSa-cementis xsnari 1:3</t>
  </si>
  <si>
    <r>
      <t>CW-</t>
    </r>
    <r>
      <rPr>
        <sz val="10"/>
        <rFont val="AcadNusx"/>
      </rPr>
      <t>profili</t>
    </r>
  </si>
  <si>
    <r>
      <t>UW-</t>
    </r>
    <r>
      <rPr>
        <sz val="10"/>
        <rFont val="AcadNusx"/>
      </rPr>
      <t>profili</t>
    </r>
  </si>
  <si>
    <t>minabamba saizolacio sisq.50mm</t>
  </si>
  <si>
    <t>თაბაშირმუყაოს ტიხრების მოწყობა (ორმაგი) (ნესტგამძლე)</t>
  </si>
  <si>
    <t xml:space="preserve">TabaSirmuyaos Weris mowyoba erTmagi  TabaSirmuyaos filebiT  </t>
  </si>
  <si>
    <t xml:space="preserve"> TabaSirmuyaos fila sisq.12,5mm</t>
  </si>
  <si>
    <t xml:space="preserve">TabaSirmuyaos Weris mowyoba erTmagi  nestgamZle TabaSirmuyaos filebiT  </t>
  </si>
  <si>
    <t xml:space="preserve"> nestgamZle TabaSirmuyaos fila sisq.12,5mm</t>
  </si>
  <si>
    <t>liT. karebis Rirebuleba</t>
  </si>
  <si>
    <t>webo pva</t>
  </si>
  <si>
    <t xml:space="preserve"> Weris SeRebva wyalemulsiuri saRebaviT</t>
  </si>
  <si>
    <t xml:space="preserve">metaloplastmasis fanjris rafebis mowyoba </t>
  </si>
  <si>
    <t xml:space="preserve">fanjrebze sacremleebis mowyoba </t>
  </si>
  <si>
    <t>fasadi</t>
  </si>
  <si>
    <t>fasadze naSxefis datana</t>
  </si>
  <si>
    <t>qviSa</t>
  </si>
  <si>
    <t>cementi</t>
  </si>
  <si>
    <t>სახურავი</t>
  </si>
  <si>
    <t>სახურავის გვერდების მოპირკეთება თუნუქით</t>
  </si>
  <si>
    <t xml:space="preserve">xis lamfa </t>
  </si>
  <si>
    <t>xis laqi</t>
  </si>
  <si>
    <t>ტერიტორიის კეთილმოწყობა</t>
  </si>
  <si>
    <r>
      <t xml:space="preserve"> monoliTuri betonis  wertilovani saZirkvlebis mowyoba  betoni</t>
    </r>
    <r>
      <rPr>
        <b/>
        <sz val="10"/>
        <rFont val="Times New Roman"/>
        <family val="1"/>
      </rPr>
      <t xml:space="preserve">  B25 წერტილოვანი საძირკველი 500X500X300</t>
    </r>
  </si>
  <si>
    <t>betonis qudi</t>
  </si>
  <si>
    <t xml:space="preserve">  liTonis WiSkris montaJi </t>
  </si>
  <si>
    <t>liT. WiSkris Rirebuleba</t>
  </si>
  <si>
    <t>xreSovani balastis Rirebuleba</t>
  </si>
  <si>
    <t>polipropilenis  mili d=20 (fasonuri nawilebiT)</t>
  </si>
  <si>
    <t>20mm ventili qromirebuli (grZeli)</t>
  </si>
  <si>
    <t xml:space="preserve"> 20mm ventili qromirebuli (grZeli)</t>
  </si>
  <si>
    <t xml:space="preserve"> 25mm ventili qromirebuli (grZeli)</t>
  </si>
  <si>
    <t xml:space="preserve"> 25mm sferuli ventili</t>
  </si>
  <si>
    <t>25mm sferuli ventili</t>
  </si>
  <si>
    <t xml:space="preserve">sferuli  ventilebis mowyoba d=32mm </t>
  </si>
  <si>
    <t xml:space="preserve"> sferuli ventili d=32mm </t>
  </si>
  <si>
    <t xml:space="preserve">polipropilenis  mili   d=20mm </t>
  </si>
  <si>
    <t>20 1/2" მუხლი შ/ხ</t>
  </si>
  <si>
    <t>20 1/2" samontaJo მუხლი შ/ხ dubli</t>
  </si>
  <si>
    <r>
      <t>20 mm muxli 90</t>
    </r>
    <r>
      <rPr>
        <vertAlign val="superscript"/>
        <sz val="9"/>
        <rFont val="AcadNusx"/>
      </rPr>
      <t>0</t>
    </r>
  </si>
  <si>
    <r>
      <t>25 mm muxli 90</t>
    </r>
    <r>
      <rPr>
        <vertAlign val="superscript"/>
        <sz val="9"/>
        <rFont val="AcadNusx"/>
      </rPr>
      <t>0</t>
    </r>
  </si>
  <si>
    <r>
      <t>32 mm muxli 90</t>
    </r>
    <r>
      <rPr>
        <vertAlign val="superscript"/>
        <sz val="10"/>
        <color indexed="8"/>
        <rFont val="Bauhaus Mtavruli"/>
        <family val="2"/>
      </rPr>
      <t>0</t>
    </r>
  </si>
  <si>
    <t>32/25mm gadamyvani</t>
  </si>
  <si>
    <t>25/20mm gadamyvani</t>
  </si>
  <si>
    <t>20mm quro</t>
  </si>
  <si>
    <t>25mm quro</t>
  </si>
  <si>
    <t>32mm quro</t>
  </si>
  <si>
    <t>20მმ ხუფი ხრახნიანი</t>
  </si>
  <si>
    <t>20/20/20mm samkapi</t>
  </si>
  <si>
    <t>25/20/25mm samkapi</t>
  </si>
  <si>
    <t>25/25/25mm samkapi</t>
  </si>
  <si>
    <t>32/32/32mm samkapi</t>
  </si>
  <si>
    <t>32/20/32mm samkapi</t>
  </si>
  <si>
    <t>arkos  ventilebis mowyoba 1/2-1/2</t>
  </si>
  <si>
    <t xml:space="preserve"> arkos  ventilebi 1/2-1/2</t>
  </si>
  <si>
    <t xml:space="preserve">civi da cxeli wylis Semrevi niJarisTvis </t>
  </si>
  <si>
    <t>cxeli wyalsadenis qseli</t>
  </si>
  <si>
    <t xml:space="preserve"> 20mm sferuli ventili</t>
  </si>
  <si>
    <t>20mm sferuli ventili</t>
  </si>
  <si>
    <r>
      <t xml:space="preserve">100-3000mm sakanalizacio mili </t>
    </r>
    <r>
      <rPr>
        <sz val="10"/>
        <color indexed="8"/>
        <rFont val="Arial"/>
        <family val="2"/>
      </rPr>
      <t xml:space="preserve">PVC </t>
    </r>
    <r>
      <rPr>
        <sz val="10"/>
        <color indexed="8"/>
        <rFont val="Arial"/>
        <family val="2"/>
      </rPr>
      <t>DN 100</t>
    </r>
  </si>
  <si>
    <r>
      <t>100-2000mm sakanalizacio mili</t>
    </r>
    <r>
      <rPr>
        <sz val="10"/>
        <color indexed="8"/>
        <rFont val="Arial"/>
        <family val="2"/>
      </rPr>
      <t xml:space="preserve">  PVC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DN 100</t>
    </r>
  </si>
  <si>
    <r>
      <t>100-1000mm sakanalizacio mili</t>
    </r>
    <r>
      <rPr>
        <sz val="10"/>
        <color indexed="8"/>
        <rFont val="Arial"/>
        <family val="2"/>
      </rPr>
      <t xml:space="preserve">  PVC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DN 100</t>
    </r>
  </si>
  <si>
    <r>
      <t xml:space="preserve">100-500mm sakanalizacio mili  </t>
    </r>
    <r>
      <rPr>
        <sz val="10"/>
        <color indexed="8"/>
        <rFont val="Arial"/>
        <family val="2"/>
      </rPr>
      <t xml:space="preserve">PVC </t>
    </r>
    <r>
      <rPr>
        <sz val="10"/>
        <color indexed="8"/>
        <rFont val="Arial"/>
        <family val="2"/>
      </rPr>
      <t>DN 100</t>
    </r>
  </si>
  <si>
    <r>
      <t xml:space="preserve">100-250mm sakanalizacio mili  </t>
    </r>
    <r>
      <rPr>
        <sz val="10"/>
        <color indexed="8"/>
        <rFont val="Arial"/>
        <family val="2"/>
      </rPr>
      <t xml:space="preserve">PVC </t>
    </r>
    <r>
      <rPr>
        <sz val="10"/>
        <color indexed="8"/>
        <rFont val="Arial"/>
        <family val="2"/>
      </rPr>
      <t>DN 100</t>
    </r>
  </si>
  <si>
    <r>
      <t xml:space="preserve">50-3000mm sakanalizacio mili  </t>
    </r>
    <r>
      <rPr>
        <sz val="10"/>
        <color indexed="8"/>
        <rFont val="Arial"/>
        <family val="2"/>
      </rPr>
      <t>PVC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DN 50</t>
    </r>
  </si>
  <si>
    <r>
      <t xml:space="preserve">50-2000mm sakanalizacio mili  </t>
    </r>
    <r>
      <rPr>
        <sz val="10"/>
        <color indexed="8"/>
        <rFont val="Arial"/>
        <family val="2"/>
      </rPr>
      <t>PVC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</rPr>
      <t>DN 50</t>
    </r>
  </si>
  <si>
    <r>
      <t>50-1000mm sakanalizacio mili</t>
    </r>
    <r>
      <rPr>
        <sz val="10"/>
        <color indexed="8"/>
        <rFont val="Arial"/>
        <family val="2"/>
      </rPr>
      <t xml:space="preserve">   PVC DN 50</t>
    </r>
  </si>
  <si>
    <r>
      <t>50-500mm sakanalizacio mili</t>
    </r>
    <r>
      <rPr>
        <sz val="10"/>
        <color indexed="8"/>
        <rFont val="Arial"/>
        <family val="2"/>
      </rPr>
      <t xml:space="preserve">    PVC DN 50</t>
    </r>
  </si>
  <si>
    <r>
      <t>50-300mm sakanalizacio mili</t>
    </r>
    <r>
      <rPr>
        <sz val="10"/>
        <color indexed="8"/>
        <rFont val="Arial"/>
        <family val="2"/>
      </rPr>
      <t xml:space="preserve">    PVC DN 50</t>
    </r>
  </si>
  <si>
    <t>100mm milis samagri</t>
  </si>
  <si>
    <t>50mm milis samagri</t>
  </si>
  <si>
    <r>
      <t>kanalizaciis samkapi 100X100 45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</si>
  <si>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100X100 45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</si>
  <si>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kanalizaciis samkapi 100X50 45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</si>
  <si>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100X50 45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</si>
  <si>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kanalizaciis samkapi 50X50 45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</si>
  <si>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50X50 45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</si>
  <si>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kanalizaciis samkapi 100X100 90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</si>
  <si>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100X100 90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</si>
  <si>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kanalizaciis samkapi 100X50 90</t>
    </r>
    <r>
      <rPr>
        <b/>
        <sz val="10.5"/>
        <rFont val="Calibri"/>
        <family val="2"/>
        <charset val="204"/>
      </rPr>
      <t>°</t>
    </r>
    <r>
      <rPr>
        <b/>
        <sz val="10.5"/>
        <rFont val="AcadNusx"/>
      </rPr>
      <t xml:space="preserve"> </t>
    </r>
  </si>
  <si>
    <r>
      <t>kanalizaciis samkapi 100X50 90</t>
    </r>
    <r>
      <rPr>
        <sz val="10.5"/>
        <rFont val="Calibri"/>
        <family val="2"/>
        <charset val="204"/>
      </rPr>
      <t>°</t>
    </r>
    <r>
      <rPr>
        <sz val="10.5"/>
        <rFont val="AcadNusx"/>
      </rPr>
      <t xml:space="preserve"> </t>
    </r>
  </si>
  <si>
    <r>
      <t>100*45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</si>
  <si>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r>
      <t>100*45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gaSlili muxli </t>
    </r>
  </si>
  <si>
    <r>
      <t>50*45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gaSlili muxli </t>
    </r>
  </si>
  <si>
    <r>
      <t>50*45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</si>
  <si>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r>
      <t>100*90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</si>
  <si>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r>
      <t>100*90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muxli </t>
    </r>
  </si>
  <si>
    <r>
      <t>50*90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</si>
  <si>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r>
      <t>50*90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muxli </t>
    </r>
  </si>
  <si>
    <t>revizia d=100mm</t>
  </si>
  <si>
    <t xml:space="preserve">SSm pirebis xelsabanis sifoniT montaJi </t>
  </si>
  <si>
    <t>SSm pirebis xelsabani niJaris sifoniT Rir-ba</t>
  </si>
  <si>
    <t>SSm pirebis unitazis Camrecxi avziT da gofreTi montaJi</t>
  </si>
  <si>
    <t>SSm pirebis unitazis Camrecxi avziT da gofreTi Rirebuleba</t>
  </si>
  <si>
    <t>civi wylis avzi cilindruli-horizontaluri orSriani avzi lurji-TeTri 1000 litriani, sadgamiT 0.4m-iT aweuli, damcleli da Semavsebeli ventilebiT, SefuTuli ormagi TboizolaciiT</t>
  </si>
  <si>
    <t xml:space="preserve">civi wylis tumbo xarji 80l/wm maqsimaluri awevis simaRle 50 metri sixSiruli marTvis blokiT, Camketi ventilebiT, 50 litriani safarToebeli avziT.  </t>
  </si>
  <si>
    <t>gruntis damuSaveba xeliT</t>
  </si>
  <si>
    <t>№</t>
  </si>
  <si>
    <t>dasaxeleba</t>
  </si>
  <si>
    <t>raod.</t>
  </si>
  <si>
    <r>
      <t xml:space="preserve">kabeli (mrgvali) </t>
    </r>
    <r>
      <rPr>
        <sz val="10"/>
        <color indexed="8"/>
        <rFont val="Arial"/>
        <family val="2"/>
        <charset val="204"/>
      </rPr>
      <t>H07Z-R 2X10+1X6</t>
    </r>
    <r>
      <rPr>
        <sz val="10"/>
        <color indexed="8"/>
        <rFont val="AcadMtavr"/>
      </rPr>
      <t>mm</t>
    </r>
    <r>
      <rPr>
        <vertAlign val="superscript"/>
        <sz val="10"/>
        <color indexed="8"/>
        <rFont val="Arial"/>
        <family val="2"/>
        <charset val="204"/>
      </rPr>
      <t>2</t>
    </r>
    <r>
      <rPr>
        <vertAlign val="superscript"/>
        <sz val="10"/>
        <color indexed="8"/>
        <rFont val="AcadNusx"/>
      </rPr>
      <t xml:space="preserve"> </t>
    </r>
    <r>
      <rPr>
        <sz val="10"/>
        <color indexed="8"/>
        <rFont val="AcadNusx"/>
      </rPr>
      <t xml:space="preserve">    (kabelis sigrZe dazustdes adgilze)</t>
    </r>
  </si>
  <si>
    <r>
      <t xml:space="preserve">kabeli (mrgvali) </t>
    </r>
    <r>
      <rPr>
        <sz val="10"/>
        <color indexed="8"/>
        <rFont val="Arial"/>
        <family val="2"/>
        <charset val="204"/>
      </rPr>
      <t>N2XH-J 3x2.5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</si>
  <si>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</t>
    </r>
    <r>
      <rPr>
        <sz val="10"/>
        <color indexed="8"/>
        <rFont val="Arial"/>
        <family val="2"/>
        <charset val="204"/>
      </rPr>
      <t>N2XH-J 3x1.5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</si>
  <si>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</t>
    </r>
    <r>
      <rPr>
        <sz val="10"/>
        <color indexed="8"/>
        <rFont val="Arial"/>
        <family val="2"/>
        <charset val="204"/>
      </rPr>
      <t>N2XH-J 2x1.5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</si>
  <si>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t>mTavari gamanawilebeli fari</t>
  </si>
  <si>
    <r>
      <t xml:space="preserve">liTonis karada S/m </t>
    </r>
    <r>
      <rPr>
        <sz val="10"/>
        <color indexed="8"/>
        <rFont val="Arial"/>
        <family val="2"/>
        <charset val="204"/>
      </rPr>
      <t>2X12</t>
    </r>
    <r>
      <rPr>
        <sz val="10"/>
        <color indexed="8"/>
        <rFont val="AcadNusx"/>
      </rPr>
      <t xml:space="preserve"> modulze (rkinis karebiT da saketiT)</t>
    </r>
  </si>
  <si>
    <t>komp.</t>
  </si>
  <si>
    <r>
      <t xml:space="preserve">dif. gaJonvis rele avtomaturi amomrTvelis funqciiT </t>
    </r>
    <r>
      <rPr>
        <sz val="10"/>
        <color indexed="8"/>
        <rFont val="Arial"/>
        <family val="2"/>
        <charset val="204"/>
      </rPr>
      <t>RCCB 25/0.03A/C/6kA  1</t>
    </r>
    <r>
      <rPr>
        <sz val="10"/>
        <color indexed="8"/>
        <rFont val="AcadNusx"/>
      </rPr>
      <t xml:space="preserve"> 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</si>
  <si>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16A/B/6kA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</si>
  <si>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25A/C/6kA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</si>
  <si>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63A/D/15kA  2 </t>
    </r>
    <r>
      <rPr>
        <sz val="10"/>
        <color indexed="8"/>
        <rFont val="AcadNusx"/>
      </rPr>
      <t>polusa</t>
    </r>
  </si>
  <si>
    <t xml:space="preserve">sanaTebi </t>
  </si>
  <si>
    <r>
      <t>Weris Cafluli sanaTi</t>
    </r>
    <r>
      <rPr>
        <sz val="10"/>
        <color indexed="8"/>
        <rFont val="Arial"/>
        <family val="2"/>
        <charset val="204"/>
      </rPr>
      <t xml:space="preserve">  LED  </t>
    </r>
    <r>
      <rPr>
        <sz val="10"/>
        <color indexed="8"/>
        <rFont val="AcadNusx"/>
      </rPr>
      <t xml:space="preserve">naTuriT </t>
    </r>
    <r>
      <rPr>
        <sz val="10"/>
        <color indexed="8"/>
        <rFont val="Arial"/>
        <family val="2"/>
        <charset val="204"/>
      </rPr>
      <t xml:space="preserve">24 W </t>
    </r>
  </si>
  <si>
    <r>
      <t>Weris Cafluli sanaTi</t>
    </r>
    <r>
      <rPr>
        <sz val="10"/>
        <color indexed="8"/>
        <rFont val="Arial"/>
        <family val="2"/>
        <charset val="204"/>
      </rPr>
      <t xml:space="preserve">  LED  </t>
    </r>
    <r>
      <rPr>
        <sz val="10"/>
        <color indexed="8"/>
        <rFont val="AcadNusx"/>
      </rPr>
      <t xml:space="preserve">naTuriT </t>
    </r>
    <r>
      <rPr>
        <sz val="10"/>
        <color indexed="8"/>
        <rFont val="Arial"/>
        <family val="2"/>
        <charset val="204"/>
      </rPr>
      <t xml:space="preserve">12 W  </t>
    </r>
  </si>
  <si>
    <r>
      <t>kedlis sanaTi</t>
    </r>
    <r>
      <rPr>
        <sz val="10"/>
        <color indexed="8"/>
        <rFont val="Arial"/>
        <family val="2"/>
        <charset val="204"/>
      </rPr>
      <t xml:space="preserve"> LED  </t>
    </r>
    <r>
      <rPr>
        <sz val="10"/>
        <color indexed="8"/>
        <rFont val="AcadNusx"/>
      </rPr>
      <t xml:space="preserve">naTuriT </t>
    </r>
    <r>
      <rPr>
        <sz val="10"/>
        <color indexed="8"/>
        <rFont val="Arial"/>
        <family val="2"/>
        <charset val="204"/>
      </rPr>
      <t xml:space="preserve">9 W </t>
    </r>
  </si>
  <si>
    <r>
      <t>furnitura</t>
    </r>
    <r>
      <rPr>
        <sz val="10"/>
        <color indexed="8"/>
        <rFont val="AcadNusx"/>
      </rPr>
      <t xml:space="preserve"> </t>
    </r>
  </si>
  <si>
    <t>erTklaviSiani CamrTveli</t>
  </si>
  <si>
    <t>orklaviSiani CamrTveli</t>
  </si>
  <si>
    <t>erTklaviSiani gadamrTveli</t>
  </si>
  <si>
    <t>rozeti damiwebis kontaqtiT</t>
  </si>
  <si>
    <r>
      <t>samontaJo masala</t>
    </r>
    <r>
      <rPr>
        <sz val="10"/>
        <color indexed="8"/>
        <rFont val="AcadNusx"/>
      </rPr>
      <t xml:space="preserve"> </t>
    </r>
  </si>
  <si>
    <t xml:space="preserve">rozetis bude </t>
  </si>
  <si>
    <t xml:space="preserve">ganmStoebeli yuTi </t>
  </si>
  <si>
    <t>sainst. gofr. mili (aqsesuarebiT kompleqtSi)</t>
  </si>
  <si>
    <r>
      <t xml:space="preserve">samontaJo masalebi (izolaciis lenti, samagrebi, Sesakravi)  (Sekvra </t>
    </r>
    <r>
      <rPr>
        <sz val="10"/>
        <color indexed="8"/>
        <rFont val="Arial"/>
        <family val="2"/>
        <charset val="204"/>
      </rPr>
      <t>100</t>
    </r>
    <r>
      <rPr>
        <sz val="10"/>
        <color indexed="8"/>
        <rFont val="AcadNusx"/>
      </rPr>
      <t xml:space="preserve"> cali)</t>
    </r>
  </si>
  <si>
    <t>erT.Rir-ba</t>
  </si>
  <si>
    <t>Sromis danaxarji</t>
  </si>
  <si>
    <t>wert</t>
  </si>
  <si>
    <t>saerTo jami</t>
  </si>
  <si>
    <t xml:space="preserve">rk/betonis filis qveS xreSovani balastis  safuZvlis mowyoba  datkepniT </t>
  </si>
  <si>
    <t xml:space="preserve">armirebuli iatakis mowyoba </t>
  </si>
  <si>
    <r>
      <t xml:space="preserve">armatura </t>
    </r>
    <r>
      <rPr>
        <sz val="10"/>
        <rFont val="Times New Roman"/>
        <family val="1"/>
      </rPr>
      <t>A</t>
    </r>
    <r>
      <rPr>
        <sz val="10"/>
        <rFont val="LitNusx"/>
      </rPr>
      <t>500</t>
    </r>
    <r>
      <rPr>
        <sz val="10"/>
        <rFont val="Times New Roman"/>
        <family val="1"/>
      </rPr>
      <t>C d=12mm</t>
    </r>
  </si>
  <si>
    <t>masalebis transportirebis xarji(ბეტონის გარდა)</t>
  </si>
  <si>
    <t>cementis xsnari 1:3</t>
  </si>
  <si>
    <r>
      <t xml:space="preserve">foladis pneluri radiatori </t>
    </r>
    <r>
      <rPr>
        <sz val="9"/>
        <rFont val="Times New Roman"/>
        <family val="1"/>
        <charset val="204"/>
      </rPr>
      <t xml:space="preserve">1200X600(h) </t>
    </r>
  </si>
  <si>
    <r>
      <t xml:space="preserve">foladis paneluri radiatori </t>
    </r>
    <r>
      <rPr>
        <b/>
        <sz val="9"/>
        <rFont val="Times New Roman"/>
        <family val="1"/>
        <charset val="204"/>
      </rPr>
      <t>1200X600(h)</t>
    </r>
  </si>
  <si>
    <r>
      <t>pirsaxocSaSrobi</t>
    </r>
    <r>
      <rPr>
        <b/>
        <sz val="9"/>
        <rFont val="Times New Roman"/>
        <family val="1"/>
        <charset val="204"/>
      </rPr>
      <t xml:space="preserve"> </t>
    </r>
  </si>
  <si>
    <r>
      <t>pirsaxocSaSrobi</t>
    </r>
    <r>
      <rPr>
        <sz val="9"/>
        <rFont val="Times New Roman"/>
        <family val="1"/>
        <charset val="204"/>
      </rPr>
      <t/>
    </r>
  </si>
  <si>
    <t>polipropilenis folgiani mili d=40 (fasonuri nawilebiT)</t>
  </si>
  <si>
    <t>polipropilenis folgiani mili d=32 (fasonuri nawilebiT)</t>
  </si>
  <si>
    <t xml:space="preserve">polipropilenis folgiani mili  cxeli wylis d=32mm </t>
  </si>
  <si>
    <t xml:space="preserve">polipropilenis folgiani mili  cxeli wylis d=25mm </t>
  </si>
  <si>
    <t>polipropilenis folgiani mili  cxeli wylis d=20 mm</t>
  </si>
  <si>
    <t>polipropilenis folgiani mili  cxeli wylis d=20mm (fasonuri nawilebiT)</t>
  </si>
  <si>
    <t>polipropilenis folgiani mili  cxeli wylis d=25mm (fasonuri nawilebiT)</t>
  </si>
  <si>
    <t>polipropilenis  folgiani mili  cxeli wylis   d=40mm</t>
  </si>
  <si>
    <t>polipropilenis samkapi 40X20X40</t>
  </si>
  <si>
    <t>polipropilenis samkapi 40X32X40</t>
  </si>
  <si>
    <t>polipropilenis samkapi 32X32X32</t>
  </si>
  <si>
    <t>polipropilenis samkapi 25X20X25</t>
  </si>
  <si>
    <t>polipropilenis samkapi 25X25X25</t>
  </si>
  <si>
    <t>polipropilenis gadamyvani 40X32</t>
  </si>
  <si>
    <t>polipropilenis gadamyvani 32X25</t>
  </si>
  <si>
    <t>polipropilenis gadamyvani 25X20</t>
  </si>
  <si>
    <t>polipropilenis maregulirebeli ventili d=40</t>
  </si>
  <si>
    <t xml:space="preserve"> polipropilenis maregulirebeli ventili d=40</t>
  </si>
  <si>
    <t>polipropilenis maregulirebeli ventili d=32</t>
  </si>
  <si>
    <t xml:space="preserve"> polipropilenis maregulirebeli ventili d=32</t>
  </si>
  <si>
    <t>polipropilenis maregulirebeli ventili d=20</t>
  </si>
  <si>
    <t xml:space="preserve"> polipropilenis maregulirebeli ventili d=20</t>
  </si>
  <si>
    <t xml:space="preserve">gazze momuSave kedlis qvabi 35 kvt. (daxuruli wvis blokiT) </t>
  </si>
  <si>
    <t>polipropilenis gadasabmeli quro d=40</t>
  </si>
  <si>
    <t>polipropilenis gadasabmeli quro d=32</t>
  </si>
  <si>
    <r>
      <t>polipropilenis muxli d=40 90</t>
    </r>
    <r>
      <rPr>
        <vertAlign val="superscript"/>
        <sz val="10"/>
        <rFont val="AcadNusx"/>
      </rPr>
      <t>0</t>
    </r>
  </si>
  <si>
    <r>
      <t>polipropilenis muxli d=32 90</t>
    </r>
    <r>
      <rPr>
        <vertAlign val="superscript"/>
        <sz val="10"/>
        <rFont val="AcadNusx"/>
      </rPr>
      <t>0</t>
    </r>
  </si>
  <si>
    <t>polipropilenis gadasabmeli quro d=25</t>
  </si>
  <si>
    <t>polipropilenis gadasabmeli quro d=20</t>
  </si>
  <si>
    <r>
      <t>polipropilenis muxli d=25 90</t>
    </r>
    <r>
      <rPr>
        <vertAlign val="superscript"/>
        <sz val="10"/>
        <rFont val="AcadNusx"/>
      </rPr>
      <t>0</t>
    </r>
  </si>
  <si>
    <r>
      <t>polipropilenis muxli d=20 90</t>
    </r>
    <r>
      <rPr>
        <vertAlign val="superscript"/>
        <sz val="10"/>
        <rFont val="AcadNusx"/>
      </rPr>
      <t>0</t>
    </r>
  </si>
  <si>
    <r>
      <t>polipropilenis quro gare xraxniT 90</t>
    </r>
    <r>
      <rPr>
        <vertAlign val="superscript"/>
        <sz val="10"/>
        <rFont val="AcadNusx"/>
      </rPr>
      <t>0</t>
    </r>
    <r>
      <rPr>
        <sz val="10"/>
        <rFont val="AcadNusx"/>
      </rPr>
      <t xml:space="preserve"> d=20</t>
    </r>
  </si>
  <si>
    <t>18'</t>
  </si>
  <si>
    <t>SSm xelCasavleli aqsesuari</t>
  </si>
  <si>
    <t>5</t>
  </si>
  <si>
    <t>1/5</t>
  </si>
  <si>
    <t>Robis kedlebis lesva cementis xsnariT</t>
  </si>
  <si>
    <t>Robeze naSxefis datana</t>
  </si>
  <si>
    <t>18'"</t>
  </si>
  <si>
    <t>sarkis montaJi zomebiT 0,6X0,4 m</t>
  </si>
  <si>
    <t>q. duSeTSi, g. mwiTuris quCa #45 mdebare (s/k 71.51.02.408) individualuri erTbiniani sacxovrebeli saxlis rekonstruqcia-reabilitacia.</t>
  </si>
  <si>
    <t>gaTbobis qvabis makompleqtebeli masalebi (amerikankebi, ventilebi, filtrebi, samagrebi)</t>
  </si>
  <si>
    <t>liTonis elementebis antikoroziuli saRebaviT SeRebva</t>
  </si>
  <si>
    <t>saRebavi antikoroziuli</t>
  </si>
  <si>
    <t>sxvadasxva xarjebi</t>
  </si>
  <si>
    <t>ლითონის კიბე</t>
  </si>
  <si>
    <t xml:space="preserve">  liTonis kibis konstruqciebis montaJi</t>
  </si>
  <si>
    <t>liTonis Sveleris #18 Rirebuleba</t>
  </si>
  <si>
    <t>liTonis Sveleris #16 Rirebuleba</t>
  </si>
  <si>
    <t>oTxkuTxa mili 40X3mm Rirebuleba</t>
  </si>
  <si>
    <t>foladi furclovani sisq.4mm Rirebuleba</t>
  </si>
  <si>
    <t>1 სართულის არმირებული იატაკი 12 სმ</t>
  </si>
  <si>
    <t>gruntis datvirTva xeliT avtoTviTmclelebze</t>
  </si>
  <si>
    <t>gruntis gatana avtoTviTmclelebiT</t>
  </si>
  <si>
    <t>2 სართულის არმირებული იატაკი 10 სმ</t>
  </si>
  <si>
    <t>pemza</t>
  </si>
  <si>
    <r>
      <t xml:space="preserve">gadaxurvis daTbuneba  წიდის dayriT  datkepniT </t>
    </r>
    <r>
      <rPr>
        <b/>
        <sz val="10"/>
        <rFont val="Calibri"/>
        <family val="2"/>
      </rPr>
      <t/>
    </r>
  </si>
  <si>
    <t>3 სართულის არმირებული იატაკი 10 სმ</t>
  </si>
  <si>
    <t>foladis nakeTobis Rirebuleba zomiT 380X900X4mm</t>
  </si>
  <si>
    <t>კონსტრუქციული ნაწილი</t>
  </si>
  <si>
    <t>არქიტექტურული ნაწილი</t>
  </si>
  <si>
    <t>Sida wyalsaden-kanalizacia</t>
  </si>
  <si>
    <t xml:space="preserve">iatakze xelovnuri granitis filebis dageba </t>
  </si>
  <si>
    <t>xelovnuri granitis filebi</t>
  </si>
  <si>
    <t xml:space="preserve">metaloplastmasis  karebis  montaJi </t>
  </si>
  <si>
    <t xml:space="preserve">metaloplastmasis  karebis Rirebuleba </t>
  </si>
  <si>
    <t>sworkuTxa mili 40X40X2mm</t>
  </si>
  <si>
    <t>sworkuTxa mili20X20X2mm</t>
  </si>
  <si>
    <t>iatakze cementis moWimva sisq. 5mm</t>
  </si>
  <si>
    <t>თაბაშირმუყაოს ტიხრების მოწყობა (ორმაგი) (Cveulebrivi)</t>
  </si>
  <si>
    <t>TabaSirmuyaos fila sisq.12,5mm</t>
  </si>
  <si>
    <t>arsebuli kedlebis nawilobrivi daSla,dasawyobeba</t>
  </si>
  <si>
    <t>lokalur - resursuli xarjTaRricxva #1/5</t>
  </si>
  <si>
    <t>susti denebi</t>
  </si>
  <si>
    <t xml:space="preserve">saxanZro signalizaciis sistema </t>
  </si>
  <si>
    <r>
      <t>cecxlmedegi kabeli</t>
    </r>
    <r>
      <rPr>
        <sz val="10"/>
        <color indexed="8"/>
        <rFont val="Arial"/>
        <family val="2"/>
        <charset val="204"/>
      </rPr>
      <t xml:space="preserve"> JE-H(St)H FE180/E90 - 1x2x0.8</t>
    </r>
  </si>
  <si>
    <t>arasamisamarTo saxanZro sakontrolo paneli erTzonaze, kvebis blokiTa da akumulatoris batareebiT</t>
  </si>
  <si>
    <t>kvamlis optikuri deteqtori</t>
  </si>
  <si>
    <t>gazis gaJonvis deteqtori</t>
  </si>
  <si>
    <t>Tburi deteqtori</t>
  </si>
  <si>
    <t>universaluri baza</t>
  </si>
  <si>
    <t>sagangaSo Rilaki</t>
  </si>
  <si>
    <t>sirena-strobiT</t>
  </si>
  <si>
    <t>kompiuteruli qseli</t>
  </si>
  <si>
    <r>
      <t>kompiuteruli qselis kabeli</t>
    </r>
    <r>
      <rPr>
        <sz val="10"/>
        <color indexed="8"/>
        <rFont val="Arial"/>
        <family val="2"/>
        <charset val="204"/>
      </rPr>
      <t xml:space="preserve"> FTP LSZH Cat 5e</t>
    </r>
  </si>
  <si>
    <r>
      <t xml:space="preserve">sakomunikacio karada </t>
    </r>
    <r>
      <rPr>
        <sz val="10"/>
        <color indexed="8"/>
        <rFont val="Arial"/>
        <family val="2"/>
        <charset val="204"/>
      </rPr>
      <t>RACK 9U</t>
    </r>
    <r>
      <rPr>
        <sz val="10"/>
        <color indexed="8"/>
        <rFont val="AcadNusx"/>
      </rPr>
      <t xml:space="preserve"> (TermostatiT da ventilatorebis blokiT)</t>
    </r>
  </si>
  <si>
    <r>
      <rPr>
        <sz val="10"/>
        <color indexed="8"/>
        <rFont val="AcadNusx"/>
      </rPr>
      <t>uwyveti kvebis bloki,</t>
    </r>
    <r>
      <rPr>
        <sz val="10"/>
        <color indexed="8"/>
        <rFont val="Arial"/>
        <family val="2"/>
        <charset val="204"/>
      </rPr>
      <t xml:space="preserve"> Smart UPS 1000 VA</t>
    </r>
  </si>
  <si>
    <r>
      <t>rekSi Casayenebeli denis gamanawilebeli</t>
    </r>
    <r>
      <rPr>
        <sz val="10"/>
        <color indexed="8"/>
        <rFont val="Arial"/>
        <family val="2"/>
        <charset val="204"/>
      </rPr>
      <t xml:space="preserve"> PDU-8</t>
    </r>
  </si>
  <si>
    <r>
      <t xml:space="preserve">paCpaneli </t>
    </r>
    <r>
      <rPr>
        <sz val="10"/>
        <color indexed="8"/>
        <rFont val="Arial"/>
        <family val="2"/>
        <charset val="204"/>
      </rPr>
      <t>24</t>
    </r>
    <r>
      <rPr>
        <sz val="10"/>
        <color indexed="8"/>
        <rFont val="AcadNusx"/>
      </rPr>
      <t xml:space="preserve"> portiani </t>
    </r>
    <r>
      <rPr>
        <sz val="10"/>
        <color indexed="8"/>
        <rFont val="Arial"/>
        <family val="2"/>
        <charset val="204"/>
      </rPr>
      <t xml:space="preserve">Cat 5e </t>
    </r>
  </si>
  <si>
    <r>
      <t>qselis komutatori</t>
    </r>
    <r>
      <rPr>
        <sz val="10"/>
        <color indexed="8"/>
        <rFont val="Arial"/>
        <family val="2"/>
        <charset val="204"/>
      </rPr>
      <t xml:space="preserve">  24  </t>
    </r>
    <r>
      <rPr>
        <sz val="10"/>
        <color indexed="8"/>
        <rFont val="AcadNusx"/>
      </rPr>
      <t>portiani (</t>
    </r>
    <r>
      <rPr>
        <sz val="10"/>
        <color indexed="8"/>
        <rFont val="Arial"/>
        <family val="2"/>
        <charset val="204"/>
      </rPr>
      <t xml:space="preserve">DATA,IPTV)                                                                                                                                     </t>
    </r>
    <r>
      <rPr>
        <sz val="10"/>
        <color indexed="8"/>
        <rFont val="AcadNusx"/>
      </rPr>
      <t>(qselis komutatorebis parametrebi da makompleqtebeli mowyobilobebi winaswar SeTanxmdes damkveTTan)</t>
    </r>
  </si>
  <si>
    <r>
      <t xml:space="preserve">kompiuteris rozeti </t>
    </r>
    <r>
      <rPr>
        <sz val="10"/>
        <color indexed="8"/>
        <rFont val="Arial"/>
        <family val="2"/>
        <charset val="204"/>
      </rPr>
      <t>RJ45</t>
    </r>
    <r>
      <rPr>
        <sz val="10"/>
        <color indexed="8"/>
        <rFont val="AcadNusx"/>
      </rPr>
      <t xml:space="preserve"> (me-</t>
    </r>
    <r>
      <rPr>
        <sz val="10"/>
        <color indexed="8"/>
        <rFont val="Arial"/>
        <family val="2"/>
        <charset val="204"/>
      </rPr>
      <t>5</t>
    </r>
    <r>
      <rPr>
        <sz val="10"/>
        <color indexed="8"/>
        <rFont val="AcadNusx"/>
      </rPr>
      <t xml:space="preserve"> kategoria)</t>
    </r>
  </si>
  <si>
    <r>
      <t xml:space="preserve">ukabelo SeRwevis wertili </t>
    </r>
    <r>
      <rPr>
        <sz val="10"/>
        <color indexed="8"/>
        <rFont val="Arial"/>
        <family val="2"/>
      </rPr>
      <t xml:space="preserve">(Wi-Fi) </t>
    </r>
    <r>
      <rPr>
        <sz val="10"/>
        <color indexed="8"/>
        <rFont val="AcadNusx"/>
      </rPr>
      <t>(parametrebi winaswar SeTanxmdes damkveTTan)</t>
    </r>
  </si>
  <si>
    <t>zaris sistema</t>
  </si>
  <si>
    <r>
      <t>eleqtro zaris kabeli</t>
    </r>
    <r>
      <rPr>
        <sz val="10"/>
        <color indexed="8"/>
        <rFont val="Arial"/>
        <family val="2"/>
        <charset val="204"/>
      </rPr>
      <t xml:space="preserve"> 2X1.5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rial"/>
        <family val="2"/>
        <charset val="204"/>
      </rPr>
      <t>2</t>
    </r>
  </si>
  <si>
    <t>eleqtro zaris Rilaki</t>
  </si>
  <si>
    <t>eleqtro zari</t>
  </si>
  <si>
    <t xml:space="preserve">rk/betonis bilikis qveS xreSovani balastis  safuZvlis mowyoba sisq. 10sm datkepniT </t>
  </si>
  <si>
    <t>ბილიკის დაბეტონება ლითონის ბადით 12სმ სისქით</t>
  </si>
  <si>
    <t>პირველი სართული</t>
  </si>
  <si>
    <t xml:space="preserve">aivnebze iatakze yinvagamZle keramikuli filebis filebis dageba </t>
  </si>
  <si>
    <t>yinvagamZle keramikuli filebis</t>
  </si>
  <si>
    <t>kar-fanjrebi</t>
  </si>
  <si>
    <t>Sida kedlebis SefiTxvna da Rebva</t>
  </si>
  <si>
    <t>მeსამე სართული</t>
  </si>
  <si>
    <t>მეორე სართული</t>
  </si>
  <si>
    <t>wvimsatari milebis mowyoba</t>
  </si>
  <si>
    <t>wvimsatari  milebi</t>
  </si>
  <si>
    <t>Zabris mowyoba</t>
  </si>
  <si>
    <t>wyalSemkrebi Zabrebi</t>
  </si>
  <si>
    <t>muxlebis mowyoba</t>
  </si>
  <si>
    <t>wyalSemkrebi muxlebi</t>
  </si>
  <si>
    <t>WiSkris da arsebuli Sesasvli liTonis karebis  SeRebva zeTovani saRebaviT 2 jer</t>
  </si>
  <si>
    <t>SSm abazana/saSxapes montaJi</t>
  </si>
  <si>
    <t xml:space="preserve"> ლითონის დგარების შეცვლა 5ც 3მ მილკვადრატით 80-80-4</t>
  </si>
  <si>
    <t>oTxkuTxa mili 80-80-4mm Rirebuleba</t>
  </si>
  <si>
    <t xml:space="preserve">aivnebis Zirebze lamfis gakvra </t>
  </si>
  <si>
    <t xml:space="preserve">fasadis SeRebva maRali xarisxis fasadis saRebaviT </t>
  </si>
  <si>
    <t xml:space="preserve"> ლამფის გალაქვა</t>
  </si>
  <si>
    <t>saxuravis Ziris Seficvra</t>
  </si>
  <si>
    <t xml:space="preserve">Werze lamfis gakvra </t>
  </si>
  <si>
    <t>კვ.მ</t>
  </si>
  <si>
    <t>Weris daTbuneba qvabambiT sisq. 150mm</t>
  </si>
  <si>
    <t xml:space="preserve">qvabambis sisq. 15sm Rirebuleba </t>
  </si>
  <si>
    <t>kibis safexurebze mocurebis sawinaaRmdego lentebis mowyoba siganiT 5 sm</t>
  </si>
  <si>
    <t>aivnebis liTonis moajiris simaRliT 1,0 metris mowyoba</t>
  </si>
  <si>
    <t xml:space="preserve">aivnebis Zirebze sacremleebis mowyoba </t>
  </si>
  <si>
    <t>aivnebis moajirebis elementebis SeRebva</t>
  </si>
  <si>
    <t>kibis moajirebis elementebis SeRebva</t>
  </si>
  <si>
    <t>kibis liTonis moajiris mowyoba</t>
  </si>
  <si>
    <t>teritoriis mosworeba</t>
  </si>
  <si>
    <t>arsebuli buxris demontaJi</t>
  </si>
  <si>
    <t>arsebuli kanalizaciis qselis gawmenda</t>
  </si>
  <si>
    <t>mdf-is karebze 200mm liTonis firfitebis mowyoba</t>
  </si>
  <si>
    <t>1"'''</t>
  </si>
  <si>
    <t>filebi keramikuli</t>
  </si>
  <si>
    <t>კერამიკული ფილების პლინტუსების მოწყობა  7სმ</t>
  </si>
  <si>
    <t>xis masala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</si>
</sst>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₾_-;\-* #,##0.00\ _₾_-;_-* &quot;-&quot;??\ _₾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L_a_r_i_-;\-* #,##0.00\ _L_a_r_i_-;_-* &quot;-&quot;??\ _L_a_r_i_-;_-@_-"/>
    <numFmt numFmtId="167" formatCode="0.000"/>
    <numFmt numFmtId="168" formatCode="0.0"/>
    <numFmt numFmtId="169" formatCode="0.00_ ;\-0.00\ "/>
  </numFmts>
  <fonts count="121">
    <font>
      <sz val="10"/>
      <name val="Arial Cy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AcadNusx"/>
    </font>
    <font>
      <sz val="11"/>
      <name val="AcadNusx"/>
    </font>
    <font>
      <b/>
      <sz val="14"/>
      <name val="AcadNusx"/>
    </font>
    <font>
      <b/>
      <i/>
      <u/>
      <sz val="11"/>
      <name val="AcadNusx"/>
    </font>
    <font>
      <sz val="10"/>
      <name val="Arial"/>
      <family val="2"/>
      <charset val="204"/>
    </font>
    <font>
      <sz val="12"/>
      <name val="AcadNusx"/>
    </font>
    <font>
      <b/>
      <sz val="12"/>
      <name val="AcadNusx"/>
    </font>
    <font>
      <sz val="10"/>
      <name val="Helv"/>
    </font>
    <font>
      <b/>
      <sz val="11"/>
      <name val="AcadNusx"/>
    </font>
    <font>
      <sz val="11"/>
      <name val="Times New Roman"/>
      <family val="1"/>
      <charset val="204"/>
    </font>
    <font>
      <b/>
      <sz val="10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vertAlign val="superscript"/>
      <sz val="10"/>
      <name val="AcadNusx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.5"/>
      <name val="AcadNusx"/>
    </font>
    <font>
      <sz val="10.5"/>
      <name val="AcadNusx"/>
    </font>
    <font>
      <b/>
      <sz val="10"/>
      <name val="Arial"/>
      <family val="2"/>
      <charset val="204"/>
    </font>
    <font>
      <b/>
      <sz val="10"/>
      <name val="AcadMtavr"/>
    </font>
    <font>
      <b/>
      <sz val="11"/>
      <name val="AcadMtavr"/>
    </font>
    <font>
      <b/>
      <sz val="10"/>
      <color indexed="8"/>
      <name val="AcadNusx"/>
    </font>
    <font>
      <sz val="11"/>
      <color indexed="20"/>
      <name val="Calibri"/>
      <family val="2"/>
    </font>
    <font>
      <b/>
      <vertAlign val="superscript"/>
      <sz val="10"/>
      <name val="AcadNusx"/>
    </font>
    <font>
      <b/>
      <sz val="10"/>
      <name val="Times New Roman"/>
      <family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AcadNusx"/>
    </font>
    <font>
      <b/>
      <sz val="10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AcadMtavr"/>
    </font>
    <font>
      <b/>
      <sz val="12"/>
      <color theme="1"/>
      <name val="AcadMtavr"/>
    </font>
    <font>
      <b/>
      <sz val="12"/>
      <color theme="1"/>
      <name val="AcadNusx"/>
    </font>
    <font>
      <sz val="11"/>
      <color indexed="8"/>
      <name val="Calibri"/>
      <family val="2"/>
    </font>
    <font>
      <sz val="10"/>
      <name val="Arial Cy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cadNusx"/>
    </font>
    <font>
      <b/>
      <sz val="9"/>
      <color theme="1"/>
      <name val="AcadNusx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color theme="1"/>
      <name val="AcadNusx"/>
    </font>
    <font>
      <b/>
      <sz val="14"/>
      <name val="Arial Cyr"/>
    </font>
    <font>
      <b/>
      <sz val="10"/>
      <name val="LitNusx"/>
    </font>
    <font>
      <sz val="9"/>
      <name val="AcadNusx"/>
    </font>
    <font>
      <b/>
      <sz val="8"/>
      <name val="AcadNusx"/>
    </font>
    <font>
      <sz val="10"/>
      <name val="LitNusx"/>
    </font>
    <font>
      <b/>
      <vertAlign val="superscript"/>
      <sz val="10"/>
      <name val="LitNusx"/>
    </font>
    <font>
      <vertAlign val="superscript"/>
      <sz val="10"/>
      <name val="LitNusx"/>
    </font>
    <font>
      <sz val="11"/>
      <color theme="1"/>
      <name val="Sylfaen"/>
      <family val="2"/>
      <charset val="204"/>
    </font>
    <font>
      <b/>
      <sz val="9"/>
      <name val="AcadMtavr"/>
    </font>
    <font>
      <sz val="9"/>
      <color indexed="8"/>
      <name val="Sylfaen"/>
      <family val="2"/>
      <charset val="204"/>
    </font>
    <font>
      <sz val="9"/>
      <name val="Arial"/>
      <family val="2"/>
      <charset val="204"/>
    </font>
    <font>
      <b/>
      <i/>
      <sz val="9"/>
      <color indexed="8"/>
      <name val="AcadMtavr"/>
    </font>
    <font>
      <sz val="9"/>
      <name val="Arial Cyr"/>
      <family val="2"/>
      <charset val="204"/>
    </font>
    <font>
      <b/>
      <i/>
      <u/>
      <sz val="9"/>
      <name val="AcadNusx"/>
    </font>
    <font>
      <b/>
      <i/>
      <sz val="9"/>
      <name val="AcadNusx"/>
    </font>
    <font>
      <i/>
      <sz val="9"/>
      <name val="AcadNusx"/>
    </font>
    <font>
      <b/>
      <sz val="9"/>
      <color indexed="8"/>
      <name val="Sylfaen"/>
      <family val="2"/>
      <charset val="204"/>
    </font>
    <font>
      <sz val="9"/>
      <name val="Times New Roman"/>
      <family val="1"/>
      <charset val="204"/>
    </font>
    <font>
      <b/>
      <sz val="9"/>
      <color indexed="8"/>
      <name val="AcadNusx"/>
    </font>
    <font>
      <sz val="11"/>
      <color theme="1"/>
      <name val="Sylfaen"/>
      <family val="2"/>
    </font>
    <font>
      <sz val="9"/>
      <color indexed="8"/>
      <name val="AcadNusx"/>
    </font>
    <font>
      <b/>
      <sz val="9"/>
      <name val="Times New Roman"/>
      <family val="1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i/>
      <sz val="9"/>
      <color indexed="8"/>
      <name val="AcadNusx"/>
    </font>
    <font>
      <sz val="10"/>
      <name val="ORIS Old"/>
      <family val="2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0"/>
      <color theme="1"/>
      <name val="Calibri"/>
      <family val="2"/>
      <charset val="1"/>
      <scheme val="minor"/>
    </font>
    <font>
      <vertAlign val="superscript"/>
      <sz val="9"/>
      <name val="AcadNusx"/>
    </font>
    <font>
      <vertAlign val="superscript"/>
      <sz val="10"/>
      <color indexed="8"/>
      <name val="Bauhaus Mtavruli"/>
      <family val="2"/>
    </font>
    <font>
      <sz val="10"/>
      <color indexed="8"/>
      <name val="AcadNusx"/>
    </font>
    <font>
      <b/>
      <sz val="10.5"/>
      <name val="Calibri"/>
      <family val="2"/>
      <charset val="204"/>
    </font>
    <font>
      <sz val="10.5"/>
      <name val="Calibri"/>
      <family val="2"/>
      <charset val="204"/>
    </font>
    <font>
      <vertAlign val="superscript"/>
      <sz val="10"/>
      <color indexed="8"/>
      <name val="AcadNusx"/>
    </font>
    <font>
      <b/>
      <vertAlign val="superscript"/>
      <sz val="10"/>
      <color indexed="8"/>
      <name val="AcadNusx"/>
    </font>
    <font>
      <sz val="10"/>
      <color theme="1"/>
      <name val="Arial"/>
      <family val="2"/>
      <charset val="204"/>
    </font>
    <font>
      <sz val="10"/>
      <color theme="1"/>
      <name val="AcadMtavr"/>
    </font>
    <font>
      <sz val="10"/>
      <color indexed="8"/>
      <name val="Arial"/>
      <family val="2"/>
      <charset val="204"/>
    </font>
    <font>
      <sz val="10"/>
      <color indexed="8"/>
      <name val="AcadMtavr"/>
    </font>
    <font>
      <vertAlign val="superscript"/>
      <sz val="10"/>
      <color indexed="8"/>
      <name val="Arial"/>
      <family val="2"/>
      <charset val="204"/>
    </font>
    <font>
      <b/>
      <sz val="10"/>
      <name val="Calibri"/>
      <family val="2"/>
    </font>
    <font>
      <b/>
      <sz val="14"/>
      <color theme="1"/>
      <name val="AcadNusx"/>
    </font>
    <font>
      <b/>
      <sz val="9"/>
      <name val="Arial"/>
      <family val="2"/>
      <charset val="204"/>
    </font>
    <font>
      <b/>
      <sz val="10"/>
      <name val="Cambria"/>
      <family val="1"/>
      <charset val="204"/>
      <scheme val="major"/>
    </font>
    <font>
      <sz val="12"/>
      <name val="Arachveulebrivi Thin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5">
    <xf numFmtId="0" fontId="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19" fillId="18" borderId="16" applyNumberFormat="0" applyProtection="0">
      <alignment horizontal="left" vertical="center" indent="1"/>
    </xf>
    <xf numFmtId="0" fontId="20" fillId="0" borderId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21" fillId="9" borderId="17" applyNumberFormat="0" applyAlignment="0" applyProtection="0"/>
    <xf numFmtId="0" fontId="22" fillId="23" borderId="18" applyNumberFormat="0" applyAlignment="0" applyProtection="0"/>
    <xf numFmtId="0" fontId="23" fillId="23" borderId="17" applyNumberFormat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24" borderId="23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8" fillId="0" borderId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26" borderId="24" applyNumberFormat="0" applyFont="0" applyAlignment="0" applyProtection="0"/>
    <xf numFmtId="0" fontId="33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>
      <alignment vertical="center"/>
    </xf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165" fontId="3" fillId="0" borderId="0" applyFont="0" applyFill="0" applyBorder="0" applyAlignment="0" applyProtection="0"/>
    <xf numFmtId="0" fontId="46" fillId="5" borderId="0" applyNumberFormat="0" applyBorder="0" applyAlignment="0" applyProtection="0"/>
    <xf numFmtId="0" fontId="49" fillId="0" borderId="0"/>
    <xf numFmtId="0" fontId="17" fillId="0" borderId="0"/>
    <xf numFmtId="0" fontId="50" fillId="0" borderId="0"/>
    <xf numFmtId="0" fontId="3" fillId="0" borderId="0"/>
    <xf numFmtId="166" fontId="50" fillId="0" borderId="0" applyFont="0" applyFill="0" applyBorder="0" applyAlignment="0" applyProtection="0"/>
    <xf numFmtId="0" fontId="13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0" borderId="0"/>
    <xf numFmtId="0" fontId="60" fillId="0" borderId="0"/>
    <xf numFmtId="0" fontId="8" fillId="0" borderId="0"/>
    <xf numFmtId="0" fontId="62" fillId="0" borderId="0"/>
    <xf numFmtId="0" fontId="61" fillId="0" borderId="0"/>
    <xf numFmtId="0" fontId="61" fillId="0" borderId="0"/>
    <xf numFmtId="165" fontId="61" fillId="0" borderId="0" applyFont="0" applyFill="0" applyBorder="0" applyAlignment="0" applyProtection="0"/>
    <xf numFmtId="0" fontId="2" fillId="0" borderId="0"/>
    <xf numFmtId="0" fontId="63" fillId="0" borderId="0"/>
    <xf numFmtId="0" fontId="8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26" borderId="24" applyNumberFormat="0" applyFont="0" applyAlignment="0" applyProtection="0"/>
    <xf numFmtId="0" fontId="49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11" fillId="0" borderId="0"/>
    <xf numFmtId="0" fontId="76" fillId="0" borderId="0"/>
    <xf numFmtId="0" fontId="17" fillId="0" borderId="0"/>
    <xf numFmtId="0" fontId="8" fillId="0" borderId="0"/>
    <xf numFmtId="0" fontId="88" fillId="0" borderId="0"/>
    <xf numFmtId="165" fontId="8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8" fillId="0" borderId="0"/>
    <xf numFmtId="0" fontId="8" fillId="0" borderId="0"/>
    <xf numFmtId="0" fontId="8" fillId="0" borderId="0"/>
  </cellStyleXfs>
  <cellXfs count="77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1" applyFont="1"/>
    <xf numFmtId="0" fontId="9" fillId="0" borderId="0" xfId="2" applyFont="1" applyAlignment="1">
      <alignment horizontal="right"/>
    </xf>
    <xf numFmtId="167" fontId="9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0" xfId="432" applyNumberFormat="1" applyFont="1"/>
    <xf numFmtId="0" fontId="4" fillId="0" borderId="0" xfId="432" applyNumberFormat="1" applyFont="1" applyBorder="1"/>
    <xf numFmtId="0" fontId="9" fillId="0" borderId="0" xfId="432" applyNumberFormat="1" applyFont="1" applyBorder="1" applyAlignment="1">
      <alignment horizontal="center"/>
    </xf>
    <xf numFmtId="2" fontId="5" fillId="0" borderId="0" xfId="432" applyNumberFormat="1" applyFont="1" applyBorder="1" applyAlignment="1">
      <alignment horizontal="center" vertical="top" wrapText="1"/>
    </xf>
    <xf numFmtId="0" fontId="12" fillId="0" borderId="0" xfId="432" applyNumberFormat="1" applyFont="1" applyBorder="1" applyAlignment="1">
      <alignment horizontal="left" vertical="top" wrapText="1"/>
    </xf>
    <xf numFmtId="49" fontId="5" fillId="0" borderId="0" xfId="432" applyNumberFormat="1" applyFont="1" applyBorder="1" applyAlignment="1">
      <alignment horizontal="center" vertical="top" wrapText="1"/>
    </xf>
    <xf numFmtId="167" fontId="5" fillId="0" borderId="0" xfId="432" applyNumberFormat="1" applyFont="1" applyBorder="1" applyAlignment="1">
      <alignment horizontal="center" vertical="top" wrapText="1"/>
    </xf>
    <xf numFmtId="2" fontId="4" fillId="0" borderId="0" xfId="432" applyNumberFormat="1" applyFont="1" applyBorder="1"/>
    <xf numFmtId="2" fontId="4" fillId="0" borderId="0" xfId="432" applyNumberFormat="1" applyFont="1" applyBorder="1" applyAlignment="1">
      <alignment horizontal="center" vertical="top" wrapText="1"/>
    </xf>
    <xf numFmtId="0" fontId="4" fillId="0" borderId="0" xfId="432" applyNumberFormat="1" applyFont="1" applyBorder="1" applyAlignment="1">
      <alignment horizontal="left" vertical="top" wrapText="1"/>
    </xf>
    <xf numFmtId="49" fontId="4" fillId="0" borderId="0" xfId="432" applyNumberFormat="1" applyFont="1" applyBorder="1" applyAlignment="1">
      <alignment horizontal="center" vertical="top" wrapText="1"/>
    </xf>
    <xf numFmtId="0" fontId="4" fillId="0" borderId="11" xfId="432" applyNumberFormat="1" applyFont="1" applyBorder="1" applyAlignment="1">
      <alignment horizontal="left" vertical="top" wrapText="1"/>
    </xf>
    <xf numFmtId="49" fontId="4" fillId="0" borderId="11" xfId="432" applyNumberFormat="1" applyFont="1" applyBorder="1" applyAlignment="1">
      <alignment horizontal="center" vertical="top" wrapText="1"/>
    </xf>
    <xf numFmtId="167" fontId="4" fillId="0" borderId="0" xfId="432" applyNumberFormat="1" applyFont="1"/>
    <xf numFmtId="0" fontId="4" fillId="0" borderId="11" xfId="432" applyNumberFormat="1" applyFont="1" applyBorder="1" applyAlignment="1">
      <alignment horizontal="center" vertical="top" wrapText="1"/>
    </xf>
    <xf numFmtId="0" fontId="4" fillId="0" borderId="11" xfId="432" applyNumberFormat="1" applyFont="1" applyBorder="1" applyAlignment="1">
      <alignment horizontal="center"/>
    </xf>
    <xf numFmtId="0" fontId="4" fillId="0" borderId="11" xfId="432" applyNumberFormat="1" applyFont="1" applyBorder="1" applyAlignment="1">
      <alignment horizontal="center" vertical="center" wrapText="1"/>
    </xf>
    <xf numFmtId="0" fontId="4" fillId="0" borderId="11" xfId="432" quotePrefix="1" applyNumberFormat="1" applyFont="1" applyBorder="1" applyAlignment="1">
      <alignment horizontal="center" vertical="center" wrapText="1"/>
    </xf>
    <xf numFmtId="0" fontId="4" fillId="0" borderId="0" xfId="432" applyFont="1" applyFill="1" applyBorder="1" applyAlignment="1">
      <alignment horizontal="left" vertical="center"/>
    </xf>
    <xf numFmtId="0" fontId="51" fillId="0" borderId="0" xfId="434" applyFont="1" applyAlignment="1">
      <alignment horizontal="center" vertical="center" wrapText="1"/>
    </xf>
    <xf numFmtId="0" fontId="51" fillId="3" borderId="0" xfId="434" applyFont="1" applyFill="1" applyAlignment="1">
      <alignment horizontal="center" vertical="center" wrapText="1"/>
    </xf>
    <xf numFmtId="0" fontId="52" fillId="0" borderId="0" xfId="434" applyFont="1" applyAlignment="1">
      <alignment horizontal="right" vertical="center" wrapText="1"/>
    </xf>
    <xf numFmtId="0" fontId="41" fillId="0" borderId="0" xfId="423" applyFont="1" applyBorder="1" applyAlignment="1">
      <alignment horizontal="center" vertical="top"/>
    </xf>
    <xf numFmtId="0" fontId="41" fillId="2" borderId="0" xfId="435" applyFont="1" applyFill="1" applyBorder="1" applyAlignment="1">
      <alignment vertical="top"/>
    </xf>
    <xf numFmtId="0" fontId="54" fillId="27" borderId="11" xfId="434" applyFont="1" applyFill="1" applyBorder="1" applyAlignment="1">
      <alignment horizontal="center" vertical="center" wrapText="1"/>
    </xf>
    <xf numFmtId="0" fontId="55" fillId="27" borderId="11" xfId="434" applyFont="1" applyFill="1" applyBorder="1" applyAlignment="1">
      <alignment horizontal="center" vertical="center" wrapText="1"/>
    </xf>
    <xf numFmtId="0" fontId="51" fillId="3" borderId="0" xfId="434" applyFont="1" applyFill="1" applyAlignment="1">
      <alignment horizontal="center" vertical="top" wrapText="1"/>
    </xf>
    <xf numFmtId="0" fontId="3" fillId="0" borderId="0" xfId="424"/>
    <xf numFmtId="0" fontId="3" fillId="0" borderId="1" xfId="424" applyBorder="1" applyAlignment="1">
      <alignment horizontal="center"/>
    </xf>
    <xf numFmtId="0" fontId="3" fillId="0" borderId="0" xfId="424" applyBorder="1" applyAlignment="1">
      <alignment horizontal="center"/>
    </xf>
    <xf numFmtId="0" fontId="3" fillId="0" borderId="0" xfId="424" applyBorder="1"/>
    <xf numFmtId="0" fontId="7" fillId="0" borderId="0" xfId="424" applyFont="1" applyAlignment="1">
      <alignment horizontal="center"/>
    </xf>
    <xf numFmtId="0" fontId="56" fillId="0" borderId="0" xfId="434" applyFont="1" applyAlignment="1">
      <alignment horizontal="center" vertical="center" wrapText="1"/>
    </xf>
    <xf numFmtId="0" fontId="56" fillId="3" borderId="0" xfId="434" applyFont="1" applyFill="1" applyAlignment="1">
      <alignment horizontal="center" vertical="center" wrapText="1"/>
    </xf>
    <xf numFmtId="0" fontId="57" fillId="3" borderId="0" xfId="434" applyFont="1" applyFill="1" applyAlignment="1">
      <alignment horizontal="right" vertical="center" wrapText="1"/>
    </xf>
    <xf numFmtId="0" fontId="59" fillId="3" borderId="0" xfId="434" applyFont="1" applyFill="1" applyBorder="1" applyAlignment="1">
      <alignment horizontal="center" vertical="center" wrapText="1"/>
    </xf>
    <xf numFmtId="0" fontId="59" fillId="3" borderId="0" xfId="434" applyFont="1" applyFill="1" applyBorder="1" applyAlignment="1">
      <alignment horizontal="right" vertical="center" wrapText="1"/>
    </xf>
    <xf numFmtId="0" fontId="4" fillId="0" borderId="0" xfId="432" applyNumberFormat="1" applyFont="1"/>
    <xf numFmtId="0" fontId="0" fillId="0" borderId="0" xfId="0"/>
    <xf numFmtId="0" fontId="0" fillId="0" borderId="0" xfId="0" applyBorder="1"/>
    <xf numFmtId="168" fontId="9" fillId="0" borderId="0" xfId="433" applyNumberFormat="1" applyFont="1" applyAlignment="1">
      <alignment horizontal="right"/>
    </xf>
    <xf numFmtId="1" fontId="9" fillId="0" borderId="0" xfId="433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7" fontId="5" fillId="0" borderId="0" xfId="433" applyNumberFormat="1" applyFont="1" applyAlignment="1">
      <alignment horizontal="center"/>
    </xf>
    <xf numFmtId="167" fontId="4" fillId="0" borderId="11" xfId="432" applyNumberFormat="1" applyFont="1" applyBorder="1" applyAlignment="1">
      <alignment horizontal="center" vertical="top" wrapText="1"/>
    </xf>
    <xf numFmtId="2" fontId="66" fillId="27" borderId="11" xfId="434" applyNumberFormat="1" applyFont="1" applyFill="1" applyBorder="1" applyAlignment="1">
      <alignment horizontal="center" vertical="center" wrapText="1"/>
    </xf>
    <xf numFmtId="0" fontId="68" fillId="27" borderId="11" xfId="434" applyFont="1" applyFill="1" applyBorder="1" applyAlignment="1">
      <alignment horizontal="center" vertical="center" wrapText="1"/>
    </xf>
    <xf numFmtId="2" fontId="67" fillId="27" borderId="11" xfId="434" applyNumberFormat="1" applyFont="1" applyFill="1" applyBorder="1" applyAlignment="1">
      <alignment horizontal="center" vertical="center" wrapText="1"/>
    </xf>
    <xf numFmtId="0" fontId="4" fillId="0" borderId="0" xfId="432" applyNumberFormat="1" applyFont="1"/>
    <xf numFmtId="2" fontId="65" fillId="27" borderId="11" xfId="434" applyNumberFormat="1" applyFont="1" applyFill="1" applyBorder="1" applyAlignment="1">
      <alignment horizontal="center" vertical="center" wrapText="1"/>
    </xf>
    <xf numFmtId="2" fontId="68" fillId="27" borderId="11" xfId="434" applyNumberFormat="1" applyFont="1" applyFill="1" applyBorder="1" applyAlignment="1">
      <alignment horizontal="center" vertical="center" wrapText="1"/>
    </xf>
    <xf numFmtId="167" fontId="5" fillId="0" borderId="0" xfId="432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/>
    </xf>
    <xf numFmtId="0" fontId="66" fillId="27" borderId="11" xfId="434" applyNumberFormat="1" applyFont="1" applyFill="1" applyBorder="1" applyAlignment="1">
      <alignment horizontal="center" vertical="center" wrapText="1"/>
    </xf>
    <xf numFmtId="0" fontId="65" fillId="27" borderId="11" xfId="434" applyNumberFormat="1" applyFont="1" applyFill="1" applyBorder="1" applyAlignment="1">
      <alignment horizontal="center" vertical="center" wrapText="1"/>
    </xf>
    <xf numFmtId="0" fontId="67" fillId="27" borderId="11" xfId="434" applyNumberFormat="1" applyFont="1" applyFill="1" applyBorder="1" applyAlignment="1">
      <alignment horizontal="center" vertical="center" wrapText="1"/>
    </xf>
    <xf numFmtId="0" fontId="9" fillId="0" borderId="0" xfId="551" applyFont="1" applyBorder="1" applyAlignment="1">
      <alignment horizontal="center"/>
    </xf>
    <xf numFmtId="0" fontId="14" fillId="27" borderId="11" xfId="424" applyFont="1" applyFill="1" applyBorder="1" applyAlignment="1">
      <alignment vertical="center" wrapText="1"/>
    </xf>
    <xf numFmtId="0" fontId="14" fillId="27" borderId="11" xfId="4" applyFont="1" applyFill="1" applyBorder="1" applyAlignment="1">
      <alignment vertical="center" wrapText="1"/>
    </xf>
    <xf numFmtId="0" fontId="4" fillId="3" borderId="11" xfId="49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wrapText="1"/>
    </xf>
    <xf numFmtId="0" fontId="64" fillId="27" borderId="11" xfId="4" applyFont="1" applyFill="1" applyBorder="1" applyAlignment="1">
      <alignment horizontal="left" vertical="center" wrapText="1"/>
    </xf>
    <xf numFmtId="0" fontId="64" fillId="27" borderId="11" xfId="424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/>
    </xf>
    <xf numFmtId="0" fontId="41" fillId="3" borderId="11" xfId="434" applyFont="1" applyFill="1" applyBorder="1" applyAlignment="1">
      <alignment horizontal="center" vertical="center" wrapText="1"/>
    </xf>
    <xf numFmtId="0" fontId="78" fillId="3" borderId="0" xfId="554" applyFont="1" applyFill="1" applyAlignment="1">
      <alignment horizontal="center" vertical="center" wrapText="1"/>
    </xf>
    <xf numFmtId="0" fontId="78" fillId="2" borderId="0" xfId="554" applyFont="1" applyFill="1" applyAlignment="1">
      <alignment horizontal="center" vertical="center" wrapText="1"/>
    </xf>
    <xf numFmtId="0" fontId="80" fillId="2" borderId="0" xfId="554" applyFont="1" applyFill="1" applyAlignment="1">
      <alignment horizontal="right" vertical="center" wrapText="1"/>
    </xf>
    <xf numFmtId="0" fontId="81" fillId="0" borderId="0" xfId="424" applyFont="1"/>
    <xf numFmtId="167" fontId="64" fillId="0" borderId="0" xfId="2" applyNumberFormat="1" applyFont="1" applyAlignment="1">
      <alignment horizontal="center" vertical="center"/>
    </xf>
    <xf numFmtId="0" fontId="78" fillId="3" borderId="0" xfId="554" applyFont="1" applyFill="1" applyAlignment="1">
      <alignment horizontal="center" vertical="top" wrapText="1"/>
    </xf>
    <xf numFmtId="0" fontId="71" fillId="3" borderId="11" xfId="428" applyFont="1" applyFill="1" applyBorder="1" applyAlignment="1">
      <alignment horizontal="center" vertical="top" wrapText="1"/>
    </xf>
    <xf numFmtId="0" fontId="64" fillId="3" borderId="11" xfId="428" applyFont="1" applyFill="1" applyBorder="1" applyAlignment="1">
      <alignment horizontal="center" vertical="top" wrapText="1"/>
    </xf>
    <xf numFmtId="0" fontId="78" fillId="0" borderId="0" xfId="554" applyFont="1" applyAlignment="1">
      <alignment horizontal="center" vertical="center" wrapText="1"/>
    </xf>
    <xf numFmtId="0" fontId="78" fillId="0" borderId="0" xfId="554" applyFont="1" applyAlignment="1">
      <alignment horizontal="center" vertical="top" wrapText="1"/>
    </xf>
    <xf numFmtId="0" fontId="87" fillId="27" borderId="11" xfId="554" applyFont="1" applyFill="1" applyBorder="1" applyAlignment="1">
      <alignment horizontal="center" vertical="top" wrapText="1"/>
    </xf>
    <xf numFmtId="0" fontId="85" fillId="0" borderId="0" xfId="554" applyFont="1" applyAlignment="1">
      <alignment horizontal="right" vertical="center" wrapText="1"/>
    </xf>
    <xf numFmtId="0" fontId="79" fillId="0" borderId="0" xfId="486" applyFont="1" applyAlignment="1">
      <alignment vertical="center"/>
    </xf>
    <xf numFmtId="0" fontId="14" fillId="3" borderId="11" xfId="554" applyFont="1" applyFill="1" applyBorder="1" applyAlignment="1">
      <alignment horizontal="center" vertical="center"/>
    </xf>
    <xf numFmtId="0" fontId="14" fillId="3" borderId="11" xfId="554" applyFont="1" applyFill="1" applyBorder="1" applyAlignment="1">
      <alignment horizontal="left" vertical="center" wrapText="1"/>
    </xf>
    <xf numFmtId="2" fontId="14" fillId="3" borderId="11" xfId="554" applyNumberFormat="1" applyFont="1" applyFill="1" applyBorder="1" applyAlignment="1">
      <alignment horizontal="center" vertical="center"/>
    </xf>
    <xf numFmtId="0" fontId="87" fillId="2" borderId="0" xfId="554" applyFont="1" applyFill="1" applyBorder="1" applyAlignment="1">
      <alignment horizontal="right" vertical="center" wrapText="1"/>
    </xf>
    <xf numFmtId="0" fontId="87" fillId="2" borderId="0" xfId="554" applyFont="1" applyFill="1" applyBorder="1" applyAlignment="1">
      <alignment horizontal="center" vertical="center" wrapText="1"/>
    </xf>
    <xf numFmtId="0" fontId="71" fillId="0" borderId="0" xfId="1" applyFont="1" applyAlignment="1">
      <alignment vertical="center"/>
    </xf>
    <xf numFmtId="0" fontId="81" fillId="0" borderId="0" xfId="424" applyFont="1" applyAlignment="1">
      <alignment vertical="center"/>
    </xf>
    <xf numFmtId="0" fontId="82" fillId="0" borderId="0" xfId="424" applyFont="1" applyAlignment="1">
      <alignment horizontal="center" vertical="center"/>
    </xf>
    <xf numFmtId="0" fontId="81" fillId="0" borderId="0" xfId="424" applyFont="1" applyBorder="1" applyAlignment="1">
      <alignment vertical="center"/>
    </xf>
    <xf numFmtId="0" fontId="71" fillId="0" borderId="0" xfId="2" applyFont="1" applyAlignment="1">
      <alignment horizontal="center" vertical="center"/>
    </xf>
    <xf numFmtId="168" fontId="71" fillId="0" borderId="0" xfId="433" applyNumberFormat="1" applyFont="1" applyAlignment="1">
      <alignment horizontal="right" vertical="center"/>
    </xf>
    <xf numFmtId="1" fontId="71" fillId="0" borderId="0" xfId="433" applyNumberFormat="1" applyFont="1" applyAlignment="1">
      <alignment horizontal="center" vertical="center"/>
    </xf>
    <xf numFmtId="0" fontId="89" fillId="0" borderId="0" xfId="554" applyFont="1" applyAlignment="1">
      <alignment horizontal="center" vertical="center" wrapText="1"/>
    </xf>
    <xf numFmtId="0" fontId="64" fillId="0" borderId="11" xfId="486" applyFont="1" applyBorder="1" applyAlignment="1">
      <alignment horizontal="center" vertical="center"/>
    </xf>
    <xf numFmtId="0" fontId="64" fillId="3" borderId="11" xfId="554" applyFont="1" applyFill="1" applyBorder="1" applyAlignment="1">
      <alignment horizontal="center" vertical="top" wrapText="1"/>
    </xf>
    <xf numFmtId="0" fontId="64" fillId="3" borderId="11" xfId="554" applyFont="1" applyFill="1" applyBorder="1" applyAlignment="1">
      <alignment horizontal="left" vertical="top" wrapText="1"/>
    </xf>
    <xf numFmtId="0" fontId="71" fillId="3" borderId="11" xfId="554" applyFont="1" applyFill="1" applyBorder="1" applyAlignment="1">
      <alignment horizontal="center" vertical="top" wrapText="1"/>
    </xf>
    <xf numFmtId="0" fontId="71" fillId="3" borderId="11" xfId="554" applyFont="1" applyFill="1" applyBorder="1" applyAlignment="1">
      <alignment horizontal="left" vertical="top" wrapText="1"/>
    </xf>
    <xf numFmtId="0" fontId="71" fillId="3" borderId="11" xfId="428" applyFont="1" applyFill="1" applyBorder="1" applyAlignment="1">
      <alignment horizontal="left" vertical="top"/>
    </xf>
    <xf numFmtId="0" fontId="64" fillId="3" borderId="11" xfId="554" applyNumberFormat="1" applyFont="1" applyFill="1" applyBorder="1" applyAlignment="1">
      <alignment horizontal="center" vertical="top" wrapText="1"/>
    </xf>
    <xf numFmtId="0" fontId="64" fillId="3" borderId="11" xfId="428" applyFont="1" applyFill="1" applyBorder="1" applyAlignment="1">
      <alignment horizontal="left" vertical="top" wrapText="1"/>
    </xf>
    <xf numFmtId="0" fontId="80" fillId="2" borderId="0" xfId="554" applyFont="1" applyFill="1" applyAlignment="1">
      <alignment horizontal="center" vertical="center" wrapText="1"/>
    </xf>
    <xf numFmtId="2" fontId="93" fillId="27" borderId="11" xfId="434" applyNumberFormat="1" applyFont="1" applyFill="1" applyBorder="1" applyAlignment="1">
      <alignment horizontal="center" vertical="center" wrapText="1"/>
    </xf>
    <xf numFmtId="2" fontId="94" fillId="27" borderId="11" xfId="434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3" fillId="3" borderId="11" xfId="0" applyNumberFormat="1" applyFont="1" applyFill="1" applyBorder="1" applyAlignment="1">
      <alignment horizontal="center" vertical="center" wrapText="1"/>
    </xf>
    <xf numFmtId="0" fontId="4" fillId="3" borderId="11" xfId="491" applyFont="1" applyFill="1" applyBorder="1" applyAlignment="1">
      <alignment horizontal="center" vertical="center" wrapText="1"/>
    </xf>
    <xf numFmtId="0" fontId="70" fillId="3" borderId="11" xfId="0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491" applyFont="1" applyFill="1" applyBorder="1" applyAlignment="1">
      <alignment vertical="center" wrapText="1"/>
    </xf>
    <xf numFmtId="0" fontId="14" fillId="3" borderId="11" xfId="3" applyFont="1" applyFill="1" applyBorder="1" applyAlignment="1">
      <alignment vertical="center" wrapText="1"/>
    </xf>
    <xf numFmtId="0" fontId="4" fillId="3" borderId="11" xfId="3" applyFont="1" applyFill="1" applyBorder="1" applyAlignment="1">
      <alignment vertical="center" wrapText="1"/>
    </xf>
    <xf numFmtId="0" fontId="40" fillId="3" borderId="11" xfId="434" applyFont="1" applyFill="1" applyBorder="1" applyAlignment="1">
      <alignment horizontal="left" vertical="center" wrapText="1"/>
    </xf>
    <xf numFmtId="0" fontId="40" fillId="3" borderId="11" xfId="434" applyFont="1" applyFill="1" applyBorder="1" applyAlignment="1">
      <alignment horizontal="center" vertical="center" wrapText="1"/>
    </xf>
    <xf numFmtId="0" fontId="4" fillId="3" borderId="11" xfId="554" applyFont="1" applyFill="1" applyBorder="1" applyAlignment="1">
      <alignment horizontal="center" vertical="center" wrapText="1"/>
    </xf>
    <xf numFmtId="2" fontId="92" fillId="3" borderId="11" xfId="0" applyNumberFormat="1" applyFont="1" applyFill="1" applyBorder="1" applyAlignment="1">
      <alignment horizontal="center" vertical="center" wrapText="1"/>
    </xf>
    <xf numFmtId="2" fontId="95" fillId="3" borderId="11" xfId="0" applyNumberFormat="1" applyFont="1" applyFill="1" applyBorder="1" applyAlignment="1">
      <alignment horizontal="center" vertical="center" wrapText="1"/>
    </xf>
    <xf numFmtId="2" fontId="95" fillId="3" borderId="11" xfId="491" applyNumberFormat="1" applyFont="1" applyFill="1" applyBorder="1" applyAlignment="1">
      <alignment horizontal="center" vertical="center" wrapText="1"/>
    </xf>
    <xf numFmtId="0" fontId="64" fillId="3" borderId="11" xfId="427" applyFont="1" applyFill="1" applyBorder="1" applyAlignment="1">
      <alignment horizontal="center" vertical="center" wrapText="1"/>
    </xf>
    <xf numFmtId="0" fontId="64" fillId="3" borderId="11" xfId="427" applyFont="1" applyFill="1" applyBorder="1" applyAlignment="1">
      <alignment horizontal="center" vertical="center"/>
    </xf>
    <xf numFmtId="1" fontId="64" fillId="3" borderId="11" xfId="427" applyNumberFormat="1" applyFont="1" applyFill="1" applyBorder="1" applyAlignment="1">
      <alignment horizontal="center" vertical="center"/>
    </xf>
    <xf numFmtId="2" fontId="64" fillId="3" borderId="11" xfId="427" applyNumberFormat="1" applyFont="1" applyFill="1" applyBorder="1" applyAlignment="1">
      <alignment horizontal="center" vertical="center"/>
    </xf>
    <xf numFmtId="0" fontId="64" fillId="3" borderId="11" xfId="428" applyFont="1" applyFill="1" applyBorder="1" applyAlignment="1">
      <alignment horizontal="center" vertical="center"/>
    </xf>
    <xf numFmtId="0" fontId="64" fillId="3" borderId="11" xfId="427" applyFont="1" applyFill="1" applyBorder="1" applyAlignment="1">
      <alignment horizontal="left" vertical="center"/>
    </xf>
    <xf numFmtId="0" fontId="41" fillId="3" borderId="11" xfId="434" applyFont="1" applyFill="1" applyBorder="1" applyAlignment="1">
      <alignment vertical="center" wrapText="1"/>
    </xf>
    <xf numFmtId="2" fontId="14" fillId="27" borderId="11" xfId="0" applyNumberFormat="1" applyFont="1" applyFill="1" applyBorder="1" applyAlignment="1">
      <alignment horizontal="center" vertical="center"/>
    </xf>
    <xf numFmtId="0" fontId="41" fillId="27" borderId="3" xfId="424" applyFont="1" applyFill="1" applyBorder="1" applyAlignment="1">
      <alignment horizontal="center" vertical="center"/>
    </xf>
    <xf numFmtId="0" fontId="40" fillId="27" borderId="3" xfId="424" applyFont="1" applyFill="1" applyBorder="1" applyAlignment="1">
      <alignment vertical="center" wrapText="1"/>
    </xf>
    <xf numFmtId="0" fontId="41" fillId="27" borderId="11" xfId="424" applyFont="1" applyFill="1" applyBorder="1" applyAlignment="1">
      <alignment horizontal="center" vertical="center"/>
    </xf>
    <xf numFmtId="0" fontId="40" fillId="27" borderId="11" xfId="424" applyFont="1" applyFill="1" applyBorder="1" applyAlignment="1">
      <alignment vertical="center" wrapText="1"/>
    </xf>
    <xf numFmtId="0" fontId="40" fillId="27" borderId="13" xfId="434" applyFont="1" applyFill="1" applyBorder="1" applyAlignment="1">
      <alignment horizontal="center" vertical="center"/>
    </xf>
    <xf numFmtId="0" fontId="14" fillId="27" borderId="11" xfId="434" applyFont="1" applyFill="1" applyBorder="1" applyAlignment="1">
      <alignment horizontal="center" vertical="center"/>
    </xf>
    <xf numFmtId="2" fontId="92" fillId="3" borderId="11" xfId="434" applyNumberFormat="1" applyFont="1" applyFill="1" applyBorder="1" applyAlignment="1">
      <alignment horizontal="center" vertical="center" wrapText="1"/>
    </xf>
    <xf numFmtId="2" fontId="95" fillId="3" borderId="11" xfId="434" applyNumberFormat="1" applyFont="1" applyFill="1" applyBorder="1" applyAlignment="1">
      <alignment horizontal="center" vertical="center" wrapText="1"/>
    </xf>
    <xf numFmtId="2" fontId="93" fillId="3" borderId="11" xfId="434" applyNumberFormat="1" applyFont="1" applyFill="1" applyBorder="1" applyAlignment="1">
      <alignment horizontal="center" vertical="center" wrapText="1"/>
    </xf>
    <xf numFmtId="2" fontId="94" fillId="3" borderId="11" xfId="434" applyNumberFormat="1" applyFont="1" applyFill="1" applyBorder="1" applyAlignment="1">
      <alignment horizontal="center" vertical="center" wrapText="1"/>
    </xf>
    <xf numFmtId="2" fontId="95" fillId="3" borderId="11" xfId="421" applyNumberFormat="1" applyFont="1" applyFill="1" applyBorder="1" applyAlignment="1">
      <alignment horizontal="center" vertical="center" wrapText="1"/>
    </xf>
    <xf numFmtId="2" fontId="92" fillId="27" borderId="3" xfId="434" applyNumberFormat="1" applyFont="1" applyFill="1" applyBorder="1" applyAlignment="1">
      <alignment horizontal="center" vertical="center" wrapText="1"/>
    </xf>
    <xf numFmtId="2" fontId="92" fillId="27" borderId="4" xfId="434" applyNumberFormat="1" applyFont="1" applyFill="1" applyBorder="1" applyAlignment="1">
      <alignment horizontal="center" vertical="center" wrapText="1"/>
    </xf>
    <xf numFmtId="2" fontId="92" fillId="27" borderId="11" xfId="434" applyNumberFormat="1" applyFont="1" applyFill="1" applyBorder="1" applyAlignment="1">
      <alignment horizontal="center" vertical="center" wrapText="1"/>
    </xf>
    <xf numFmtId="2" fontId="92" fillId="27" borderId="13" xfId="434" applyNumberFormat="1" applyFont="1" applyFill="1" applyBorder="1" applyAlignment="1">
      <alignment horizontal="center" vertical="center" wrapText="1"/>
    </xf>
    <xf numFmtId="0" fontId="64" fillId="28" borderId="3" xfId="486" applyFont="1" applyFill="1" applyBorder="1" applyAlignment="1">
      <alignment horizontal="center" vertical="center"/>
    </xf>
    <xf numFmtId="0" fontId="64" fillId="3" borderId="11" xfId="554" applyFont="1" applyFill="1" applyBorder="1" applyAlignment="1">
      <alignment horizontal="center" vertical="center" wrapText="1"/>
    </xf>
    <xf numFmtId="0" fontId="71" fillId="3" borderId="11" xfId="554" applyFont="1" applyFill="1" applyBorder="1" applyAlignment="1">
      <alignment horizontal="center" vertical="center" wrapText="1"/>
    </xf>
    <xf numFmtId="0" fontId="71" fillId="3" borderId="11" xfId="428" applyFont="1" applyFill="1" applyBorder="1" applyAlignment="1">
      <alignment horizontal="center" vertical="center"/>
    </xf>
    <xf numFmtId="0" fontId="71" fillId="28" borderId="11" xfId="428" applyFont="1" applyFill="1" applyBorder="1" applyAlignment="1">
      <alignment horizontal="center" vertical="center"/>
    </xf>
    <xf numFmtId="0" fontId="71" fillId="3" borderId="11" xfId="427" applyFont="1" applyFill="1" applyBorder="1" applyAlignment="1">
      <alignment horizontal="center" vertical="center"/>
    </xf>
    <xf numFmtId="0" fontId="4" fillId="3" borderId="11" xfId="428" applyFont="1" applyFill="1" applyBorder="1" applyAlignment="1">
      <alignment horizontal="center" vertical="center"/>
    </xf>
    <xf numFmtId="0" fontId="41" fillId="3" borderId="11" xfId="428" applyFont="1" applyFill="1" applyBorder="1" applyAlignment="1">
      <alignment horizontal="center" vertical="center"/>
    </xf>
    <xf numFmtId="0" fontId="87" fillId="27" borderId="11" xfId="554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/>
    </xf>
    <xf numFmtId="0" fontId="4" fillId="27" borderId="11" xfId="490" applyFont="1" applyFill="1" applyBorder="1" applyAlignment="1">
      <alignment horizontal="center" vertical="center"/>
    </xf>
    <xf numFmtId="0" fontId="71" fillId="2" borderId="0" xfId="423" applyFont="1" applyFill="1" applyBorder="1" applyAlignment="1">
      <alignment horizontal="center" vertical="center"/>
    </xf>
    <xf numFmtId="0" fontId="44" fillId="28" borderId="3" xfId="486" applyFont="1" applyFill="1" applyBorder="1" applyAlignment="1">
      <alignment horizontal="center" vertical="center"/>
    </xf>
    <xf numFmtId="0" fontId="72" fillId="3" borderId="11" xfId="554" applyFont="1" applyFill="1" applyBorder="1" applyAlignment="1">
      <alignment horizontal="left" vertical="center" wrapText="1"/>
    </xf>
    <xf numFmtId="2" fontId="64" fillId="3" borderId="11" xfId="554" applyNumberFormat="1" applyFont="1" applyFill="1" applyBorder="1" applyAlignment="1">
      <alignment horizontal="center" vertical="center" wrapText="1"/>
    </xf>
    <xf numFmtId="2" fontId="83" fillId="3" borderId="11" xfId="554" applyNumberFormat="1" applyFont="1" applyFill="1" applyBorder="1" applyAlignment="1">
      <alignment horizontal="left" vertical="center" wrapText="1"/>
    </xf>
    <xf numFmtId="0" fontId="71" fillId="3" borderId="11" xfId="554" applyFont="1" applyFill="1" applyBorder="1" applyAlignment="1">
      <alignment horizontal="left" vertical="center" wrapText="1"/>
    </xf>
    <xf numFmtId="0" fontId="71" fillId="3" borderId="11" xfId="426" applyFont="1" applyFill="1" applyBorder="1" applyAlignment="1">
      <alignment horizontal="center" vertical="center"/>
    </xf>
    <xf numFmtId="2" fontId="71" fillId="3" borderId="11" xfId="554" applyNumberFormat="1" applyFont="1" applyFill="1" applyBorder="1" applyAlignment="1">
      <alignment horizontal="center" vertical="center" wrapText="1"/>
    </xf>
    <xf numFmtId="2" fontId="84" fillId="3" borderId="11" xfId="554" applyNumberFormat="1" applyFont="1" applyFill="1" applyBorder="1" applyAlignment="1">
      <alignment horizontal="left" vertical="center" wrapText="1"/>
    </xf>
    <xf numFmtId="0" fontId="64" fillId="3" borderId="11" xfId="554" applyFont="1" applyFill="1" applyBorder="1" applyAlignment="1">
      <alignment horizontal="left" vertical="center" wrapText="1"/>
    </xf>
    <xf numFmtId="0" fontId="85" fillId="2" borderId="0" xfId="554" applyFont="1" applyFill="1" applyAlignment="1">
      <alignment horizontal="center" vertical="center" wrapText="1"/>
    </xf>
    <xf numFmtId="0" fontId="64" fillId="3" borderId="11" xfId="554" applyFont="1" applyFill="1" applyBorder="1" applyAlignment="1">
      <alignment vertical="center" wrapText="1"/>
    </xf>
    <xf numFmtId="2" fontId="83" fillId="3" borderId="11" xfId="554" applyNumberFormat="1" applyFont="1" applyFill="1" applyBorder="1" applyAlignment="1">
      <alignment horizontal="center" vertical="center" wrapText="1"/>
    </xf>
    <xf numFmtId="0" fontId="71" fillId="3" borderId="11" xfId="554" applyFont="1" applyFill="1" applyBorder="1" applyAlignment="1">
      <alignment vertical="center" wrapText="1"/>
    </xf>
    <xf numFmtId="0" fontId="71" fillId="3" borderId="11" xfId="556" applyFont="1" applyFill="1" applyBorder="1" applyAlignment="1">
      <alignment horizontal="center" vertical="center"/>
    </xf>
    <xf numFmtId="0" fontId="64" fillId="3" borderId="11" xfId="428" applyFont="1" applyFill="1" applyBorder="1" applyAlignment="1">
      <alignment horizontal="left" vertical="center" wrapText="1"/>
    </xf>
    <xf numFmtId="0" fontId="64" fillId="3" borderId="11" xfId="428" applyFont="1" applyFill="1" applyBorder="1" applyAlignment="1">
      <alignment horizontal="center" vertical="center" wrapText="1"/>
    </xf>
    <xf numFmtId="1" fontId="64" fillId="3" borderId="11" xfId="428" applyNumberFormat="1" applyFont="1" applyFill="1" applyBorder="1" applyAlignment="1">
      <alignment horizontal="center" vertical="center"/>
    </xf>
    <xf numFmtId="2" fontId="64" fillId="3" borderId="11" xfId="428" applyNumberFormat="1" applyFont="1" applyFill="1" applyBorder="1" applyAlignment="1">
      <alignment horizontal="center" vertical="center"/>
    </xf>
    <xf numFmtId="0" fontId="71" fillId="3" borderId="11" xfId="428" applyFont="1" applyFill="1" applyBorder="1" applyAlignment="1">
      <alignment horizontal="left" vertical="center"/>
    </xf>
    <xf numFmtId="0" fontId="71" fillId="3" borderId="11" xfId="428" applyFont="1" applyFill="1" applyBorder="1" applyAlignment="1">
      <alignment horizontal="center" vertical="center" wrapText="1"/>
    </xf>
    <xf numFmtId="2" fontId="71" fillId="3" borderId="11" xfId="428" applyNumberFormat="1" applyFont="1" applyFill="1" applyBorder="1" applyAlignment="1">
      <alignment horizontal="center" vertical="center"/>
    </xf>
    <xf numFmtId="2" fontId="71" fillId="3" borderId="11" xfId="427" applyNumberFormat="1" applyFont="1" applyFill="1" applyBorder="1" applyAlignment="1">
      <alignment horizontal="center" vertical="center"/>
    </xf>
    <xf numFmtId="0" fontId="71" fillId="28" borderId="11" xfId="428" applyFont="1" applyFill="1" applyBorder="1" applyAlignment="1">
      <alignment horizontal="center" vertical="center" wrapText="1"/>
    </xf>
    <xf numFmtId="2" fontId="71" fillId="28" borderId="11" xfId="428" applyNumberFormat="1" applyFont="1" applyFill="1" applyBorder="1" applyAlignment="1">
      <alignment horizontal="center" vertical="center"/>
    </xf>
    <xf numFmtId="0" fontId="64" fillId="3" borderId="11" xfId="427" applyFont="1" applyFill="1" applyBorder="1" applyAlignment="1">
      <alignment horizontal="left" vertical="center" wrapText="1"/>
    </xf>
    <xf numFmtId="0" fontId="71" fillId="3" borderId="11" xfId="427" applyFont="1" applyFill="1" applyBorder="1" applyAlignment="1">
      <alignment horizontal="left" vertical="center"/>
    </xf>
    <xf numFmtId="0" fontId="71" fillId="3" borderId="11" xfId="427" applyFont="1" applyFill="1" applyBorder="1" applyAlignment="1">
      <alignment horizontal="center" vertical="center" wrapText="1"/>
    </xf>
    <xf numFmtId="0" fontId="71" fillId="3" borderId="11" xfId="427" applyFont="1" applyFill="1" applyBorder="1" applyAlignment="1">
      <alignment horizontal="left" vertical="center" wrapText="1"/>
    </xf>
    <xf numFmtId="0" fontId="40" fillId="3" borderId="11" xfId="428" applyFont="1" applyFill="1" applyBorder="1" applyAlignment="1">
      <alignment horizontal="left" vertical="center" wrapText="1"/>
    </xf>
    <xf numFmtId="0" fontId="14" fillId="3" borderId="11" xfId="428" applyFont="1" applyFill="1" applyBorder="1" applyAlignment="1">
      <alignment horizontal="center" vertical="center" wrapText="1"/>
    </xf>
    <xf numFmtId="0" fontId="78" fillId="3" borderId="11" xfId="554" applyFont="1" applyFill="1" applyBorder="1" applyAlignment="1">
      <alignment horizontal="center" vertical="center" wrapText="1"/>
    </xf>
    <xf numFmtId="0" fontId="14" fillId="3" borderId="11" xfId="428" applyFont="1" applyFill="1" applyBorder="1" applyAlignment="1">
      <alignment horizontal="center" vertical="center"/>
    </xf>
    <xf numFmtId="2" fontId="14" fillId="3" borderId="11" xfId="428" applyNumberFormat="1" applyFont="1" applyFill="1" applyBorder="1" applyAlignment="1">
      <alignment horizontal="center" vertical="center"/>
    </xf>
    <xf numFmtId="0" fontId="4" fillId="3" borderId="11" xfId="428" applyFont="1" applyFill="1" applyBorder="1" applyAlignment="1">
      <alignment horizontal="left" vertical="center"/>
    </xf>
    <xf numFmtId="0" fontId="4" fillId="3" borderId="11" xfId="428" applyFont="1" applyFill="1" applyBorder="1" applyAlignment="1">
      <alignment horizontal="center" vertical="center" wrapText="1"/>
    </xf>
    <xf numFmtId="2" fontId="4" fillId="3" borderId="11" xfId="428" applyNumberFormat="1" applyFont="1" applyFill="1" applyBorder="1" applyAlignment="1">
      <alignment horizontal="center" vertical="center"/>
    </xf>
    <xf numFmtId="0" fontId="41" fillId="3" borderId="11" xfId="428" applyFont="1" applyFill="1" applyBorder="1" applyAlignment="1">
      <alignment horizontal="left" vertical="center" wrapText="1"/>
    </xf>
    <xf numFmtId="0" fontId="40" fillId="3" borderId="11" xfId="428" applyFont="1" applyFill="1" applyBorder="1" applyAlignment="1">
      <alignment horizontal="center" vertical="center" wrapText="1"/>
    </xf>
    <xf numFmtId="0" fontId="40" fillId="3" borderId="11" xfId="428" applyFont="1" applyFill="1" applyBorder="1" applyAlignment="1">
      <alignment horizontal="center" vertical="center"/>
    </xf>
    <xf numFmtId="2" fontId="40" fillId="3" borderId="11" xfId="428" applyNumberFormat="1" applyFont="1" applyFill="1" applyBorder="1" applyAlignment="1">
      <alignment horizontal="center" vertical="center"/>
    </xf>
    <xf numFmtId="0" fontId="41" fillId="3" borderId="11" xfId="428" applyFont="1" applyFill="1" applyBorder="1" applyAlignment="1">
      <alignment horizontal="left" vertical="center"/>
    </xf>
    <xf numFmtId="0" fontId="41" fillId="3" borderId="11" xfId="428" applyFont="1" applyFill="1" applyBorder="1" applyAlignment="1">
      <alignment horizontal="center" vertical="center" wrapText="1"/>
    </xf>
    <xf numFmtId="2" fontId="41" fillId="3" borderId="11" xfId="428" applyNumberFormat="1" applyFont="1" applyFill="1" applyBorder="1" applyAlignment="1">
      <alignment horizontal="center" vertical="center"/>
    </xf>
    <xf numFmtId="0" fontId="87" fillId="3" borderId="11" xfId="554" applyFont="1" applyFill="1" applyBorder="1" applyAlignment="1">
      <alignment horizontal="left" vertical="center" wrapText="1"/>
    </xf>
    <xf numFmtId="0" fontId="64" fillId="3" borderId="11" xfId="428" applyFont="1" applyFill="1" applyBorder="1" applyAlignment="1">
      <alignment horizontal="left" vertical="center"/>
    </xf>
    <xf numFmtId="2" fontId="87" fillId="27" borderId="11" xfId="554" applyNumberFormat="1" applyFont="1" applyFill="1" applyBorder="1" applyAlignment="1">
      <alignment horizontal="right" vertical="center" wrapText="1"/>
    </xf>
    <xf numFmtId="2" fontId="87" fillId="27" borderId="11" xfId="554" applyNumberFormat="1" applyFont="1" applyFill="1" applyBorder="1" applyAlignment="1">
      <alignment horizontal="center" vertical="center" wrapText="1"/>
    </xf>
    <xf numFmtId="0" fontId="14" fillId="27" borderId="11" xfId="0" applyFont="1" applyFill="1" applyBorder="1" applyAlignment="1">
      <alignment horizontal="left" vertical="center" wrapText="1"/>
    </xf>
    <xf numFmtId="0" fontId="14" fillId="27" borderId="11" xfId="0" applyNumberFormat="1" applyFont="1" applyFill="1" applyBorder="1" applyAlignment="1">
      <alignment horizontal="center" vertical="center"/>
    </xf>
    <xf numFmtId="0" fontId="14" fillId="27" borderId="11" xfId="0" applyFont="1" applyFill="1" applyBorder="1" applyAlignment="1">
      <alignment horizontal="center" vertical="center"/>
    </xf>
    <xf numFmtId="0" fontId="14" fillId="27" borderId="11" xfId="490" applyFont="1" applyFill="1" applyBorder="1" applyAlignment="1">
      <alignment horizontal="left" vertical="center" wrapText="1"/>
    </xf>
    <xf numFmtId="0" fontId="64" fillId="27" borderId="11" xfId="434" applyFont="1" applyFill="1" applyBorder="1" applyAlignment="1">
      <alignment horizontal="center" vertical="center"/>
    </xf>
    <xf numFmtId="0" fontId="64" fillId="27" borderId="11" xfId="434" applyNumberFormat="1" applyFont="1" applyFill="1" applyBorder="1" applyAlignment="1">
      <alignment horizontal="center" vertical="center"/>
    </xf>
    <xf numFmtId="0" fontId="71" fillId="2" borderId="0" xfId="435" applyFont="1" applyFill="1" applyBorder="1" applyAlignment="1">
      <alignment vertical="center"/>
    </xf>
    <xf numFmtId="0" fontId="84" fillId="2" borderId="0" xfId="4" applyFont="1" applyFill="1" applyAlignment="1">
      <alignment horizontal="right" vertical="center"/>
    </xf>
    <xf numFmtId="0" fontId="71" fillId="0" borderId="0" xfId="551" applyFont="1" applyBorder="1" applyAlignment="1">
      <alignment horizontal="center" vertical="center"/>
    </xf>
    <xf numFmtId="0" fontId="79" fillId="0" borderId="0" xfId="486" applyFont="1" applyBorder="1" applyAlignment="1">
      <alignment vertical="center"/>
    </xf>
    <xf numFmtId="0" fontId="12" fillId="28" borderId="11" xfId="428" applyFont="1" applyFill="1" applyBorder="1" applyAlignment="1">
      <alignment horizontal="left" vertical="center"/>
    </xf>
    <xf numFmtId="0" fontId="92" fillId="3" borderId="11" xfId="428" applyFont="1" applyFill="1" applyBorder="1" applyAlignment="1">
      <alignment horizontal="center" vertical="center"/>
    </xf>
    <xf numFmtId="0" fontId="96" fillId="27" borderId="11" xfId="554" applyFont="1" applyFill="1" applyBorder="1" applyAlignment="1">
      <alignment horizontal="center" vertical="center" wrapText="1"/>
    </xf>
    <xf numFmtId="2" fontId="96" fillId="27" borderId="11" xfId="554" applyNumberFormat="1" applyFont="1" applyFill="1" applyBorder="1" applyAlignment="1">
      <alignment horizontal="right" vertical="center" wrapText="1"/>
    </xf>
    <xf numFmtId="2" fontId="96" fillId="27" borderId="11" xfId="554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wrapText="1"/>
    </xf>
    <xf numFmtId="0" fontId="4" fillId="3" borderId="11" xfId="490" applyFont="1" applyFill="1" applyBorder="1" applyAlignment="1">
      <alignment horizontal="left" wrapText="1"/>
    </xf>
    <xf numFmtId="0" fontId="64" fillId="3" borderId="11" xfId="4" applyFont="1" applyFill="1" applyBorder="1" applyAlignment="1">
      <alignment horizontal="center" wrapText="1"/>
    </xf>
    <xf numFmtId="0" fontId="64" fillId="3" borderId="11" xfId="434" applyFont="1" applyFill="1" applyBorder="1" applyAlignment="1">
      <alignment horizontal="center"/>
    </xf>
    <xf numFmtId="0" fontId="92" fillId="3" borderId="11" xfId="434" applyNumberFormat="1" applyFont="1" applyFill="1" applyBorder="1" applyAlignment="1">
      <alignment horizontal="center" vertical="center"/>
    </xf>
    <xf numFmtId="0" fontId="93" fillId="3" borderId="11" xfId="434" applyNumberFormat="1" applyFont="1" applyFill="1" applyBorder="1" applyAlignment="1">
      <alignment horizontal="center" vertical="center" wrapText="1"/>
    </xf>
    <xf numFmtId="0" fontId="68" fillId="3" borderId="11" xfId="434" applyFont="1" applyFill="1" applyBorder="1" applyAlignment="1">
      <alignment horizontal="center" vertical="center" wrapText="1"/>
    </xf>
    <xf numFmtId="0" fontId="71" fillId="3" borderId="11" xfId="424" applyFont="1" applyFill="1" applyBorder="1" applyAlignment="1">
      <alignment horizontal="left" wrapText="1"/>
    </xf>
    <xf numFmtId="0" fontId="94" fillId="3" borderId="11" xfId="434" applyNumberFormat="1" applyFont="1" applyFill="1" applyBorder="1" applyAlignment="1">
      <alignment horizontal="center" vertical="center" wrapText="1"/>
    </xf>
    <xf numFmtId="0" fontId="64" fillId="3" borderId="11" xfId="4" applyFont="1" applyFill="1" applyBorder="1" applyAlignment="1">
      <alignment horizontal="left" wrapText="1"/>
    </xf>
    <xf numFmtId="0" fontId="95" fillId="3" borderId="11" xfId="0" applyNumberFormat="1" applyFont="1" applyFill="1" applyBorder="1" applyAlignment="1">
      <alignment horizontal="center" vertical="center"/>
    </xf>
    <xf numFmtId="0" fontId="71" fillId="0" borderId="0" xfId="424" applyFont="1" applyBorder="1" applyAlignment="1">
      <alignment vertical="center"/>
    </xf>
    <xf numFmtId="0" fontId="71" fillId="0" borderId="0" xfId="424" applyFont="1" applyBorder="1" applyAlignment="1">
      <alignment horizontal="center" vertical="center"/>
    </xf>
    <xf numFmtId="0" fontId="71" fillId="0" borderId="1" xfId="424" applyFont="1" applyBorder="1" applyAlignment="1">
      <alignment horizontal="center" vertical="center"/>
    </xf>
    <xf numFmtId="168" fontId="71" fillId="0" borderId="0" xfId="486" applyNumberFormat="1" applyFont="1" applyBorder="1" applyAlignment="1">
      <alignment horizontal="center" vertical="center"/>
    </xf>
    <xf numFmtId="168" fontId="71" fillId="0" borderId="0" xfId="486" applyNumberFormat="1" applyFont="1" applyAlignment="1">
      <alignment horizontal="center" vertical="center"/>
    </xf>
    <xf numFmtId="167" fontId="92" fillId="0" borderId="0" xfId="2" applyNumberFormat="1" applyFont="1" applyFill="1" applyAlignment="1">
      <alignment horizontal="center" vertical="center"/>
    </xf>
    <xf numFmtId="167" fontId="92" fillId="0" borderId="0" xfId="433" applyNumberFormat="1" applyFont="1" applyAlignment="1">
      <alignment horizontal="center" vertical="center"/>
    </xf>
    <xf numFmtId="2" fontId="95" fillId="3" borderId="11" xfId="0" applyNumberFormat="1" applyFont="1" applyFill="1" applyBorder="1" applyAlignment="1">
      <alignment horizontal="center" vertical="center"/>
    </xf>
    <xf numFmtId="0" fontId="92" fillId="3" borderId="11" xfId="0" applyNumberFormat="1" applyFont="1" applyFill="1" applyBorder="1" applyAlignment="1">
      <alignment horizontal="center" vertical="center"/>
    </xf>
    <xf numFmtId="2" fontId="92" fillId="3" borderId="11" xfId="0" applyNumberFormat="1" applyFont="1" applyFill="1" applyBorder="1" applyAlignment="1">
      <alignment horizontal="center" vertical="center"/>
    </xf>
    <xf numFmtId="0" fontId="17" fillId="3" borderId="11" xfId="0" applyNumberFormat="1" applyFont="1" applyFill="1" applyBorder="1" applyAlignment="1">
      <alignment horizontal="center" vertical="center" wrapText="1"/>
    </xf>
    <xf numFmtId="0" fontId="4" fillId="3" borderId="10" xfId="491" applyFont="1" applyFill="1" applyBorder="1" applyAlignment="1">
      <alignment horizontal="center" vertical="center" wrapText="1"/>
    </xf>
    <xf numFmtId="0" fontId="14" fillId="3" borderId="10" xfId="491" applyFont="1" applyFill="1" applyBorder="1" applyAlignment="1">
      <alignment vertical="center" wrapText="1"/>
    </xf>
    <xf numFmtId="0" fontId="14" fillId="3" borderId="10" xfId="491" applyFont="1" applyFill="1" applyBorder="1" applyAlignment="1">
      <alignment horizontal="center" vertical="center" wrapText="1"/>
    </xf>
    <xf numFmtId="0" fontId="91" fillId="3" borderId="10" xfId="491" applyNumberFormat="1" applyFont="1" applyFill="1" applyBorder="1" applyAlignment="1">
      <alignment horizontal="center" vertical="center" wrapText="1"/>
    </xf>
    <xf numFmtId="2" fontId="92" fillId="3" borderId="10" xfId="436" applyNumberFormat="1" applyFont="1" applyFill="1" applyBorder="1" applyAlignment="1">
      <alignment horizontal="center" vertical="center" wrapText="1"/>
    </xf>
    <xf numFmtId="2" fontId="95" fillId="3" borderId="10" xfId="436" applyNumberFormat="1" applyFont="1" applyFill="1" applyBorder="1" applyAlignment="1">
      <alignment horizontal="center" vertical="center" wrapText="1"/>
    </xf>
    <xf numFmtId="2" fontId="95" fillId="3" borderId="11" xfId="436" applyNumberFormat="1" applyFont="1" applyFill="1" applyBorder="1" applyAlignment="1">
      <alignment horizontal="center" vertical="center" wrapText="1"/>
    </xf>
    <xf numFmtId="0" fontId="17" fillId="3" borderId="11" xfId="491" applyNumberFormat="1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/>
    </xf>
    <xf numFmtId="0" fontId="43" fillId="27" borderId="12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5" fillId="27" borderId="12" xfId="0" applyFont="1" applyFill="1" applyBorder="1" applyAlignment="1">
      <alignment horizontal="center"/>
    </xf>
    <xf numFmtId="0" fontId="99" fillId="3" borderId="0" xfId="560" applyFont="1" applyFill="1" applyAlignment="1">
      <alignment horizontal="center" vertical="center" wrapText="1"/>
    </xf>
    <xf numFmtId="0" fontId="54" fillId="3" borderId="0" xfId="560" applyFont="1" applyFill="1" applyAlignment="1">
      <alignment horizontal="center"/>
    </xf>
    <xf numFmtId="0" fontId="54" fillId="3" borderId="0" xfId="560" applyFont="1" applyFill="1"/>
    <xf numFmtId="0" fontId="54" fillId="0" borderId="0" xfId="560" applyFont="1"/>
    <xf numFmtId="0" fontId="55" fillId="3" borderId="11" xfId="560" applyFont="1" applyFill="1" applyBorder="1" applyAlignment="1">
      <alignment horizontal="center" vertical="center"/>
    </xf>
    <xf numFmtId="0" fontId="55" fillId="0" borderId="11" xfId="560" applyFont="1" applyBorder="1" applyAlignment="1">
      <alignment horizontal="center"/>
    </xf>
    <xf numFmtId="0" fontId="55" fillId="0" borderId="11" xfId="560" applyFont="1" applyBorder="1" applyAlignment="1">
      <alignment horizontal="center" vertical="center"/>
    </xf>
    <xf numFmtId="0" fontId="54" fillId="0" borderId="0" xfId="560" applyFont="1" applyAlignment="1">
      <alignment horizontal="center"/>
    </xf>
    <xf numFmtId="0" fontId="54" fillId="0" borderId="11" xfId="560" applyFont="1" applyBorder="1" applyAlignment="1">
      <alignment horizontal="center" vertical="top"/>
    </xf>
    <xf numFmtId="0" fontId="54" fillId="0" borderId="0" xfId="560" applyFont="1" applyAlignment="1">
      <alignment horizontal="center" vertical="top"/>
    </xf>
    <xf numFmtId="0" fontId="4" fillId="0" borderId="11" xfId="560" applyFont="1" applyBorder="1" applyAlignment="1">
      <alignment horizontal="center" vertical="top"/>
    </xf>
    <xf numFmtId="2" fontId="14" fillId="0" borderId="11" xfId="560" applyNumberFormat="1" applyFont="1" applyBorder="1" applyAlignment="1">
      <alignment horizontal="center" vertical="top"/>
    </xf>
    <xf numFmtId="2" fontId="4" fillId="0" borderId="11" xfId="560" applyNumberFormat="1" applyFont="1" applyBorder="1" applyAlignment="1">
      <alignment horizontal="center" vertical="top"/>
    </xf>
    <xf numFmtId="0" fontId="1" fillId="0" borderId="0" xfId="560" applyAlignment="1">
      <alignment vertical="top"/>
    </xf>
    <xf numFmtId="0" fontId="73" fillId="0" borderId="11" xfId="490" applyFont="1" applyBorder="1" applyAlignment="1">
      <alignment horizontal="center" vertical="top"/>
    </xf>
    <xf numFmtId="0" fontId="70" fillId="0" borderId="11" xfId="490" applyFont="1" applyBorder="1" applyAlignment="1">
      <alignment horizontal="left" vertical="top" wrapText="1"/>
    </xf>
    <xf numFmtId="0" fontId="70" fillId="0" borderId="11" xfId="490" applyFont="1" applyBorder="1" applyAlignment="1">
      <alignment horizontal="center" vertical="top"/>
    </xf>
    <xf numFmtId="0" fontId="70" fillId="2" borderId="11" xfId="490" applyFont="1" applyFill="1" applyBorder="1" applyAlignment="1">
      <alignment horizontal="center" vertical="top"/>
    </xf>
    <xf numFmtId="2" fontId="70" fillId="0" borderId="11" xfId="490" applyNumberFormat="1" applyFont="1" applyBorder="1" applyAlignment="1">
      <alignment horizontal="center" vertical="top"/>
    </xf>
    <xf numFmtId="0" fontId="73" fillId="0" borderId="11" xfId="490" applyFont="1" applyBorder="1" applyAlignment="1">
      <alignment horizontal="left" vertical="top"/>
    </xf>
    <xf numFmtId="2" fontId="73" fillId="0" borderId="11" xfId="490" applyNumberFormat="1" applyFont="1" applyBorder="1" applyAlignment="1">
      <alignment horizontal="center" vertical="top"/>
    </xf>
    <xf numFmtId="0" fontId="100" fillId="3" borderId="0" xfId="560" applyFont="1" applyFill="1" applyAlignment="1">
      <alignment vertical="top"/>
    </xf>
    <xf numFmtId="0" fontId="100" fillId="0" borderId="0" xfId="560" applyFont="1" applyAlignment="1">
      <alignment vertical="top"/>
    </xf>
    <xf numFmtId="2" fontId="73" fillId="2" borderId="11" xfId="490" applyNumberFormat="1" applyFont="1" applyFill="1" applyBorder="1" applyAlignment="1">
      <alignment horizontal="center" vertical="top"/>
    </xf>
    <xf numFmtId="0" fontId="73" fillId="0" borderId="11" xfId="560" applyFont="1" applyBorder="1" applyAlignment="1">
      <alignment horizontal="center" vertical="top"/>
    </xf>
    <xf numFmtId="2" fontId="4" fillId="3" borderId="11" xfId="560" applyNumberFormat="1" applyFont="1" applyFill="1" applyBorder="1" applyAlignment="1">
      <alignment horizontal="center" vertical="top"/>
    </xf>
    <xf numFmtId="0" fontId="4" fillId="3" borderId="11" xfId="560" applyFont="1" applyFill="1" applyBorder="1" applyAlignment="1">
      <alignment horizontal="center" vertical="top"/>
    </xf>
    <xf numFmtId="0" fontId="14" fillId="3" borderId="11" xfId="560" applyFont="1" applyFill="1" applyBorder="1" applyAlignment="1">
      <alignment horizontal="left" vertical="top" wrapText="1"/>
    </xf>
    <xf numFmtId="0" fontId="14" fillId="3" borderId="11" xfId="560" applyFont="1" applyFill="1" applyBorder="1" applyAlignment="1">
      <alignment horizontal="center" vertical="top"/>
    </xf>
    <xf numFmtId="2" fontId="14" fillId="3" borderId="11" xfId="560" applyNumberFormat="1" applyFont="1" applyFill="1" applyBorder="1" applyAlignment="1">
      <alignment horizontal="center" vertical="top"/>
    </xf>
    <xf numFmtId="0" fontId="4" fillId="3" borderId="11" xfId="560" applyFont="1" applyFill="1" applyBorder="1" applyAlignment="1">
      <alignment horizontal="left" vertical="top"/>
    </xf>
    <xf numFmtId="167" fontId="4" fillId="3" borderId="11" xfId="560" applyNumberFormat="1" applyFont="1" applyFill="1" applyBorder="1" applyAlignment="1">
      <alignment horizontal="center" vertical="top"/>
    </xf>
    <xf numFmtId="0" fontId="4" fillId="3" borderId="11" xfId="490" applyFont="1" applyFill="1" applyBorder="1" applyAlignment="1">
      <alignment horizontal="center" vertical="top"/>
    </xf>
    <xf numFmtId="0" fontId="4" fillId="3" borderId="11" xfId="491" applyFont="1" applyFill="1" applyBorder="1" applyAlignment="1">
      <alignment horizontal="center" vertical="top"/>
    </xf>
    <xf numFmtId="0" fontId="4" fillId="3" borderId="11" xfId="491" applyFont="1" applyFill="1" applyBorder="1" applyAlignment="1">
      <alignment vertical="top"/>
    </xf>
    <xf numFmtId="2" fontId="4" fillId="3" borderId="11" xfId="491" applyNumberFormat="1" applyFont="1" applyFill="1" applyBorder="1" applyAlignment="1">
      <alignment horizontal="center" vertical="top"/>
    </xf>
    <xf numFmtId="0" fontId="101" fillId="0" borderId="12" xfId="560" applyFont="1" applyBorder="1" applyAlignment="1">
      <alignment vertical="top"/>
    </xf>
    <xf numFmtId="2" fontId="14" fillId="3" borderId="11" xfId="560" applyNumberFormat="1" applyFont="1" applyFill="1" applyBorder="1" applyAlignment="1">
      <alignment horizontal="center" vertical="top" wrapText="1"/>
    </xf>
    <xf numFmtId="2" fontId="4" fillId="3" borderId="11" xfId="490" applyNumberFormat="1" applyFont="1" applyFill="1" applyBorder="1" applyAlignment="1">
      <alignment horizontal="center" vertical="top"/>
    </xf>
    <xf numFmtId="0" fontId="73" fillId="3" borderId="11" xfId="560" applyFont="1" applyFill="1" applyBorder="1" applyAlignment="1">
      <alignment horizontal="left" vertical="top"/>
    </xf>
    <xf numFmtId="0" fontId="4" fillId="0" borderId="11" xfId="3" applyFont="1" applyBorder="1" applyAlignment="1">
      <alignment horizontal="center" vertical="top"/>
    </xf>
    <xf numFmtId="0" fontId="14" fillId="0" borderId="11" xfId="3" applyFont="1" applyBorder="1" applyAlignment="1">
      <alignment horizontal="center" vertical="top"/>
    </xf>
    <xf numFmtId="2" fontId="14" fillId="0" borderId="11" xfId="3" applyNumberFormat="1" applyFont="1" applyBorder="1" applyAlignment="1">
      <alignment horizontal="center" vertical="top"/>
    </xf>
    <xf numFmtId="0" fontId="4" fillId="0" borderId="11" xfId="3" applyFont="1" applyBorder="1" applyAlignment="1">
      <alignment vertical="top"/>
    </xf>
    <xf numFmtId="2" fontId="4" fillId="0" borderId="11" xfId="3" applyNumberFormat="1" applyFont="1" applyBorder="1" applyAlignment="1">
      <alignment horizontal="center" vertical="top"/>
    </xf>
    <xf numFmtId="2" fontId="4" fillId="3" borderId="11" xfId="3" applyNumberFormat="1" applyFont="1" applyFill="1" applyBorder="1" applyAlignment="1">
      <alignment horizontal="center" vertical="top"/>
    </xf>
    <xf numFmtId="0" fontId="4" fillId="0" borderId="11" xfId="3" applyFont="1" applyBorder="1" applyAlignment="1">
      <alignment vertical="top" wrapText="1"/>
    </xf>
    <xf numFmtId="0" fontId="101" fillId="0" borderId="12" xfId="560" applyFont="1" applyBorder="1" applyAlignment="1">
      <alignment vertical="top" wrapText="1"/>
    </xf>
    <xf numFmtId="0" fontId="1" fillId="0" borderId="11" xfId="560" applyBorder="1" applyAlignment="1">
      <alignment vertical="top"/>
    </xf>
    <xf numFmtId="0" fontId="14" fillId="3" borderId="11" xfId="490" applyFont="1" applyFill="1" applyBorder="1" applyAlignment="1">
      <alignment horizontal="center" vertical="top" wrapText="1"/>
    </xf>
    <xf numFmtId="2" fontId="14" fillId="3" borderId="11" xfId="560" applyNumberFormat="1" applyFont="1" applyFill="1" applyBorder="1" applyAlignment="1">
      <alignment vertical="top"/>
    </xf>
    <xf numFmtId="0" fontId="4" fillId="0" borderId="11" xfId="491" applyFont="1" applyBorder="1" applyAlignment="1">
      <alignment horizontal="center" vertical="top"/>
    </xf>
    <xf numFmtId="0" fontId="14" fillId="0" borderId="11" xfId="491" applyFont="1" applyBorder="1" applyAlignment="1">
      <alignment horizontal="center" vertical="top"/>
    </xf>
    <xf numFmtId="2" fontId="14" fillId="0" borderId="11" xfId="491" applyNumberFormat="1" applyFont="1" applyBorder="1" applyAlignment="1">
      <alignment horizontal="center" vertical="top"/>
    </xf>
    <xf numFmtId="0" fontId="4" fillId="0" borderId="11" xfId="491" applyFont="1" applyBorder="1" applyAlignment="1">
      <alignment vertical="top" wrapText="1"/>
    </xf>
    <xf numFmtId="2" fontId="4" fillId="0" borderId="11" xfId="491" applyNumberFormat="1" applyFont="1" applyBorder="1" applyAlignment="1">
      <alignment horizontal="center" vertical="top"/>
    </xf>
    <xf numFmtId="0" fontId="4" fillId="0" borderId="11" xfId="553" applyFont="1" applyBorder="1" applyAlignment="1">
      <alignment horizontal="center" vertical="top"/>
    </xf>
    <xf numFmtId="0" fontId="4" fillId="3" borderId="11" xfId="490" applyFont="1" applyFill="1" applyBorder="1" applyAlignment="1">
      <alignment horizontal="center" vertical="top" wrapText="1"/>
    </xf>
    <xf numFmtId="168" fontId="14" fillId="3" borderId="11" xfId="490" applyNumberFormat="1" applyFont="1" applyFill="1" applyBorder="1" applyAlignment="1">
      <alignment horizontal="center" vertical="top" wrapText="1"/>
    </xf>
    <xf numFmtId="2" fontId="14" fillId="3" borderId="11" xfId="490" applyNumberFormat="1" applyFont="1" applyFill="1" applyBorder="1" applyAlignment="1">
      <alignment horizontal="center" vertical="top" wrapText="1"/>
    </xf>
    <xf numFmtId="0" fontId="4" fillId="3" borderId="11" xfId="490" applyFont="1" applyFill="1" applyBorder="1" applyAlignment="1">
      <alignment vertical="top"/>
    </xf>
    <xf numFmtId="168" fontId="4" fillId="3" borderId="11" xfId="490" applyNumberFormat="1" applyFont="1" applyFill="1" applyBorder="1" applyAlignment="1">
      <alignment horizontal="center" vertical="top"/>
    </xf>
    <xf numFmtId="0" fontId="4" fillId="3" borderId="11" xfId="560" applyFont="1" applyFill="1" applyBorder="1" applyAlignment="1">
      <alignment horizontal="left" vertical="top" wrapText="1"/>
    </xf>
    <xf numFmtId="0" fontId="14" fillId="3" borderId="11" xfId="490" applyFont="1" applyFill="1" applyBorder="1" applyAlignment="1">
      <alignment vertical="top" wrapText="1"/>
    </xf>
    <xf numFmtId="0" fontId="14" fillId="3" borderId="11" xfId="560" applyFont="1" applyFill="1" applyBorder="1" applyAlignment="1">
      <alignment horizontal="center" vertical="top" wrapText="1"/>
    </xf>
    <xf numFmtId="0" fontId="4" fillId="3" borderId="11" xfId="560" applyFont="1" applyFill="1" applyBorder="1" applyAlignment="1">
      <alignment horizontal="center" vertical="top" wrapText="1"/>
    </xf>
    <xf numFmtId="0" fontId="4" fillId="3" borderId="11" xfId="3" applyFont="1" applyFill="1" applyBorder="1" applyAlignment="1">
      <alignment horizontal="center" vertical="top"/>
    </xf>
    <xf numFmtId="0" fontId="4" fillId="3" borderId="11" xfId="3" applyFont="1" applyFill="1" applyBorder="1" applyAlignment="1">
      <alignment horizontal="left" vertical="top"/>
    </xf>
    <xf numFmtId="0" fontId="4" fillId="3" borderId="11" xfId="3" applyFont="1" applyFill="1" applyBorder="1" applyAlignment="1">
      <alignment horizontal="left" vertical="top" wrapText="1"/>
    </xf>
    <xf numFmtId="2" fontId="14" fillId="3" borderId="14" xfId="560" applyNumberFormat="1" applyFont="1" applyFill="1" applyBorder="1" applyAlignment="1">
      <alignment horizontal="center" vertical="top"/>
    </xf>
    <xf numFmtId="0" fontId="103" fillId="0" borderId="0" xfId="560" applyFont="1"/>
    <xf numFmtId="0" fontId="100" fillId="0" borderId="0" xfId="560" applyFont="1"/>
    <xf numFmtId="0" fontId="100" fillId="3" borderId="0" xfId="560" applyFont="1" applyFill="1" applyAlignment="1">
      <alignment vertical="center"/>
    </xf>
    <xf numFmtId="0" fontId="100" fillId="3" borderId="0" xfId="560" applyFont="1" applyFill="1" applyAlignment="1">
      <alignment horizontal="center" vertical="center"/>
    </xf>
    <xf numFmtId="0" fontId="100" fillId="3" borderId="0" xfId="560" applyFont="1" applyFill="1"/>
    <xf numFmtId="0" fontId="4" fillId="27" borderId="10" xfId="561" applyFont="1" applyFill="1" applyBorder="1" applyAlignment="1">
      <alignment horizontal="center" vertical="center" wrapText="1"/>
    </xf>
    <xf numFmtId="2" fontId="73" fillId="2" borderId="10" xfId="490" applyNumberFormat="1" applyFont="1" applyFill="1" applyBorder="1" applyAlignment="1">
      <alignment horizontal="center" vertical="top"/>
    </xf>
    <xf numFmtId="2" fontId="73" fillId="0" borderId="10" xfId="490" applyNumberFormat="1" applyFont="1" applyBorder="1" applyAlignment="1">
      <alignment horizontal="center" vertical="top"/>
    </xf>
    <xf numFmtId="0" fontId="4" fillId="3" borderId="11" xfId="491" applyNumberFormat="1" applyFont="1" applyFill="1" applyBorder="1" applyAlignment="1">
      <alignment horizontal="center" vertical="center" wrapText="1"/>
    </xf>
    <xf numFmtId="0" fontId="73" fillId="0" borderId="10" xfId="490" applyFont="1" applyBorder="1" applyAlignment="1">
      <alignment horizontal="center" vertical="top"/>
    </xf>
    <xf numFmtId="0" fontId="73" fillId="0" borderId="10" xfId="490" applyFont="1" applyBorder="1" applyAlignment="1">
      <alignment horizontal="left" vertical="top"/>
    </xf>
    <xf numFmtId="167" fontId="73" fillId="0" borderId="11" xfId="490" applyNumberFormat="1" applyFont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left" wrapText="1"/>
    </xf>
    <xf numFmtId="0" fontId="14" fillId="3" borderId="11" xfId="0" applyFont="1" applyFill="1" applyBorder="1" applyAlignment="1">
      <alignment horizontal="center" vertical="top"/>
    </xf>
    <xf numFmtId="2" fontId="14" fillId="3" borderId="11" xfId="0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left"/>
    </xf>
    <xf numFmtId="2" fontId="4" fillId="3" borderId="11" xfId="0" applyNumberFormat="1" applyFont="1" applyFill="1" applyBorder="1" applyAlignment="1">
      <alignment horizontal="center"/>
    </xf>
    <xf numFmtId="0" fontId="38" fillId="3" borderId="11" xfId="0" applyFont="1" applyFill="1" applyBorder="1" applyAlignment="1">
      <alignment horizontal="left"/>
    </xf>
    <xf numFmtId="0" fontId="100" fillId="0" borderId="0" xfId="560" applyFont="1" applyAlignment="1">
      <alignment horizontal="center" vertical="top"/>
    </xf>
    <xf numFmtId="0" fontId="38" fillId="3" borderId="11" xfId="560" applyFont="1" applyFill="1" applyBorder="1" applyAlignment="1">
      <alignment horizontal="left" vertical="top"/>
    </xf>
    <xf numFmtId="0" fontId="4" fillId="3" borderId="7" xfId="491" applyFont="1" applyFill="1" applyBorder="1" applyAlignment="1">
      <alignment horizontal="center" vertical="top"/>
    </xf>
    <xf numFmtId="0" fontId="14" fillId="3" borderId="7" xfId="491" applyFont="1" applyFill="1" applyBorder="1" applyAlignment="1">
      <alignment horizontal="center" vertical="top"/>
    </xf>
    <xf numFmtId="2" fontId="14" fillId="3" borderId="7" xfId="491" applyNumberFormat="1" applyFont="1" applyFill="1" applyBorder="1" applyAlignment="1">
      <alignment horizontal="center" vertical="top"/>
    </xf>
    <xf numFmtId="2" fontId="14" fillId="3" borderId="0" xfId="491" applyNumberFormat="1" applyFont="1" applyFill="1" applyBorder="1" applyAlignment="1">
      <alignment horizontal="center" vertical="top"/>
    </xf>
    <xf numFmtId="0" fontId="4" fillId="3" borderId="7" xfId="491" applyFont="1" applyFill="1" applyBorder="1" applyAlignment="1">
      <alignment horizontal="center"/>
    </xf>
    <xf numFmtId="2" fontId="4" fillId="3" borderId="0" xfId="491" applyNumberFormat="1" applyFont="1" applyFill="1" applyBorder="1" applyAlignment="1">
      <alignment horizontal="center"/>
    </xf>
    <xf numFmtId="2" fontId="4" fillId="3" borderId="7" xfId="491" applyNumberFormat="1" applyFont="1" applyFill="1" applyBorder="1" applyAlignment="1">
      <alignment horizontal="center"/>
    </xf>
    <xf numFmtId="2" fontId="4" fillId="3" borderId="5" xfId="491" applyNumberFormat="1" applyFont="1" applyFill="1" applyBorder="1" applyAlignment="1">
      <alignment horizontal="center"/>
    </xf>
    <xf numFmtId="2" fontId="4" fillId="3" borderId="6" xfId="491" applyNumberFormat="1" applyFont="1" applyFill="1" applyBorder="1" applyAlignment="1">
      <alignment horizontal="center"/>
    </xf>
    <xf numFmtId="0" fontId="4" fillId="3" borderId="6" xfId="491" applyFont="1" applyFill="1" applyBorder="1" applyAlignment="1">
      <alignment horizontal="center"/>
    </xf>
    <xf numFmtId="2" fontId="61" fillId="3" borderId="7" xfId="491" applyNumberFormat="1" applyFont="1" applyFill="1" applyBorder="1" applyAlignment="1">
      <alignment horizontal="center"/>
    </xf>
    <xf numFmtId="0" fontId="4" fillId="3" borderId="10" xfId="491" applyFont="1" applyFill="1" applyBorder="1" applyAlignment="1">
      <alignment horizontal="center"/>
    </xf>
    <xf numFmtId="0" fontId="4" fillId="3" borderId="9" xfId="491" applyFont="1" applyFill="1" applyBorder="1" applyAlignment="1">
      <alignment horizontal="center"/>
    </xf>
    <xf numFmtId="2" fontId="4" fillId="3" borderId="1" xfId="491" applyNumberFormat="1" applyFont="1" applyFill="1" applyBorder="1" applyAlignment="1">
      <alignment horizontal="center"/>
    </xf>
    <xf numFmtId="2" fontId="4" fillId="3" borderId="10" xfId="49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2" fontId="14" fillId="3" borderId="0" xfId="0" applyNumberFormat="1" applyFont="1" applyFill="1" applyBorder="1" applyAlignment="1">
      <alignment horizontal="center" vertical="top" wrapText="1"/>
    </xf>
    <xf numFmtId="2" fontId="14" fillId="3" borderId="3" xfId="0" applyNumberFormat="1" applyFont="1" applyFill="1" applyBorder="1" applyAlignment="1">
      <alignment horizontal="center" vertical="top" wrapText="1"/>
    </xf>
    <xf numFmtId="2" fontId="14" fillId="3" borderId="4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4" fillId="3" borderId="3" xfId="491" applyFont="1" applyFill="1" applyBorder="1" applyAlignment="1">
      <alignment horizontal="left" vertical="top" wrapText="1"/>
    </xf>
    <xf numFmtId="0" fontId="4" fillId="3" borderId="7" xfId="491" applyFont="1" applyFill="1" applyBorder="1" applyAlignment="1">
      <alignment horizontal="left"/>
    </xf>
    <xf numFmtId="0" fontId="4" fillId="3" borderId="6" xfId="491" applyFont="1" applyFill="1" applyBorder="1" applyAlignment="1">
      <alignment horizontal="left"/>
    </xf>
    <xf numFmtId="0" fontId="4" fillId="3" borderId="10" xfId="491" applyFont="1" applyFill="1" applyBorder="1" applyAlignment="1">
      <alignment horizontal="left"/>
    </xf>
    <xf numFmtId="0" fontId="14" fillId="3" borderId="3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/>
    </xf>
    <xf numFmtId="0" fontId="100" fillId="0" borderId="11" xfId="560" applyFont="1" applyBorder="1" applyAlignment="1">
      <alignment vertical="top"/>
    </xf>
    <xf numFmtId="0" fontId="4" fillId="3" borderId="11" xfId="490" applyFont="1" applyFill="1" applyBorder="1" applyAlignment="1"/>
    <xf numFmtId="168" fontId="4" fillId="3" borderId="11" xfId="490" applyNumberFormat="1" applyFont="1" applyFill="1" applyBorder="1" applyAlignment="1">
      <alignment horizontal="center"/>
    </xf>
    <xf numFmtId="2" fontId="4" fillId="3" borderId="11" xfId="49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4" fillId="0" borderId="11" xfId="491" applyFont="1" applyBorder="1" applyAlignment="1">
      <alignment vertical="top" wrapText="1"/>
    </xf>
    <xf numFmtId="0" fontId="14" fillId="0" borderId="11" xfId="491" applyNumberFormat="1" applyFont="1" applyBorder="1" applyAlignment="1">
      <alignment horizontal="center" vertical="top"/>
    </xf>
    <xf numFmtId="2" fontId="14" fillId="0" borderId="11" xfId="436" applyNumberFormat="1" applyFont="1" applyBorder="1" applyAlignment="1">
      <alignment horizontal="center" vertical="top"/>
    </xf>
    <xf numFmtId="2" fontId="4" fillId="0" borderId="11" xfId="436" applyNumberFormat="1" applyFont="1" applyBorder="1" applyAlignment="1">
      <alignment horizontal="center"/>
    </xf>
    <xf numFmtId="0" fontId="4" fillId="0" borderId="11" xfId="491" applyFont="1" applyBorder="1" applyAlignment="1">
      <alignment horizontal="center"/>
    </xf>
    <xf numFmtId="0" fontId="4" fillId="0" borderId="11" xfId="491" applyFont="1" applyBorder="1" applyAlignment="1"/>
    <xf numFmtId="0" fontId="4" fillId="0" borderId="11" xfId="0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/>
    </xf>
    <xf numFmtId="0" fontId="4" fillId="0" borderId="11" xfId="491" applyNumberFormat="1" applyFont="1" applyBorder="1" applyAlignment="1">
      <alignment horizontal="center"/>
    </xf>
    <xf numFmtId="0" fontId="73" fillId="0" borderId="11" xfId="0" applyNumberFormat="1" applyFont="1" applyBorder="1" applyAlignment="1">
      <alignment horizontal="center" vertical="top"/>
    </xf>
    <xf numFmtId="0" fontId="70" fillId="0" borderId="11" xfId="0" applyFont="1" applyBorder="1" applyAlignment="1">
      <alignment vertical="top" wrapText="1"/>
    </xf>
    <xf numFmtId="0" fontId="70" fillId="0" borderId="11" xfId="0" applyFont="1" applyBorder="1" applyAlignment="1">
      <alignment horizontal="center" vertical="top"/>
    </xf>
    <xf numFmtId="2" fontId="70" fillId="0" borderId="11" xfId="0" applyNumberFormat="1" applyFont="1" applyBorder="1" applyAlignment="1">
      <alignment horizontal="center" vertical="top"/>
    </xf>
    <xf numFmtId="0" fontId="73" fillId="3" borderId="11" xfId="0" applyNumberFormat="1" applyFont="1" applyFill="1" applyBorder="1" applyAlignment="1">
      <alignment horizontal="center"/>
    </xf>
    <xf numFmtId="0" fontId="73" fillId="3" borderId="11" xfId="0" applyFont="1" applyFill="1" applyBorder="1" applyAlignment="1"/>
    <xf numFmtId="0" fontId="73" fillId="3" borderId="11" xfId="490" applyFont="1" applyFill="1" applyBorder="1" applyAlignment="1">
      <alignment horizontal="center" vertical="top"/>
    </xf>
    <xf numFmtId="0" fontId="73" fillId="3" borderId="11" xfId="0" applyFont="1" applyFill="1" applyBorder="1" applyAlignment="1">
      <alignment horizontal="center"/>
    </xf>
    <xf numFmtId="2" fontId="73" fillId="3" borderId="11" xfId="0" applyNumberFormat="1" applyFont="1" applyFill="1" applyBorder="1" applyAlignment="1">
      <alignment horizontal="center"/>
    </xf>
    <xf numFmtId="0" fontId="73" fillId="0" borderId="11" xfId="0" applyNumberFormat="1" applyFont="1" applyBorder="1" applyAlignment="1">
      <alignment horizontal="center"/>
    </xf>
    <xf numFmtId="0" fontId="73" fillId="0" borderId="11" xfId="0" applyFont="1" applyBorder="1" applyAlignment="1"/>
    <xf numFmtId="0" fontId="73" fillId="0" borderId="11" xfId="0" applyFont="1" applyBorder="1" applyAlignment="1">
      <alignment horizontal="center"/>
    </xf>
    <xf numFmtId="2" fontId="73" fillId="0" borderId="11" xfId="0" applyNumberFormat="1" applyFont="1" applyBorder="1" applyAlignment="1">
      <alignment horizontal="center"/>
    </xf>
    <xf numFmtId="0" fontId="73" fillId="0" borderId="11" xfId="0" applyFont="1" applyBorder="1" applyAlignment="1">
      <alignment horizontal="left"/>
    </xf>
    <xf numFmtId="0" fontId="73" fillId="3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3" borderId="11" xfId="561" applyFont="1" applyFill="1" applyBorder="1" applyAlignment="1">
      <alignment horizontal="center" vertical="center" wrapText="1"/>
    </xf>
    <xf numFmtId="0" fontId="4" fillId="3" borderId="11" xfId="561" applyFont="1" applyFill="1" applyBorder="1" applyAlignment="1">
      <alignment horizontal="center" vertical="center"/>
    </xf>
    <xf numFmtId="0" fontId="55" fillId="3" borderId="11" xfId="560" applyFont="1" applyFill="1" applyBorder="1" applyAlignment="1">
      <alignment horizontal="center"/>
    </xf>
    <xf numFmtId="0" fontId="70" fillId="0" borderId="11" xfId="0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3" fillId="0" borderId="0" xfId="424" applyFont="1" applyBorder="1" applyAlignment="1">
      <alignment horizontal="center" vertical="center"/>
    </xf>
    <xf numFmtId="0" fontId="3" fillId="0" borderId="1" xfId="424" applyFont="1" applyBorder="1" applyAlignment="1">
      <alignment horizontal="center" vertical="center"/>
    </xf>
    <xf numFmtId="167" fontId="14" fillId="0" borderId="0" xfId="433" applyNumberFormat="1" applyFont="1" applyAlignment="1">
      <alignment horizontal="center" vertical="center"/>
    </xf>
    <xf numFmtId="1" fontId="4" fillId="0" borderId="0" xfId="433" applyNumberFormat="1" applyFont="1" applyAlignment="1">
      <alignment horizontal="center" vertical="center"/>
    </xf>
    <xf numFmtId="0" fontId="3" fillId="0" borderId="0" xfId="424" applyFont="1" applyAlignment="1">
      <alignment vertical="center"/>
    </xf>
    <xf numFmtId="0" fontId="87" fillId="3" borderId="11" xfId="554" applyFont="1" applyFill="1" applyBorder="1" applyAlignment="1">
      <alignment vertical="top" wrapText="1"/>
    </xf>
    <xf numFmtId="0" fontId="4" fillId="3" borderId="11" xfId="561" applyFont="1" applyFill="1" applyBorder="1" applyAlignment="1">
      <alignment horizontal="center" vertical="center" wrapText="1"/>
    </xf>
    <xf numFmtId="0" fontId="4" fillId="3" borderId="11" xfId="561" applyFont="1" applyFill="1" applyBorder="1" applyAlignment="1">
      <alignment horizontal="center" vertical="center"/>
    </xf>
    <xf numFmtId="0" fontId="55" fillId="3" borderId="11" xfId="560" applyFont="1" applyFill="1" applyBorder="1" applyAlignment="1">
      <alignment horizontal="center"/>
    </xf>
    <xf numFmtId="0" fontId="89" fillId="0" borderId="0" xfId="554" applyFont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0" fontId="64" fillId="27" borderId="3" xfId="486" applyFont="1" applyFill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55" fillId="0" borderId="11" xfId="562" applyFont="1" applyFill="1" applyBorder="1" applyAlignment="1">
      <alignment wrapText="1"/>
    </xf>
    <xf numFmtId="0" fontId="55" fillId="0" borderId="11" xfId="562" applyNumberFormat="1" applyFont="1" applyFill="1" applyBorder="1" applyAlignment="1">
      <alignment horizontal="center"/>
    </xf>
    <xf numFmtId="1" fontId="111" fillId="0" borderId="11" xfId="562" applyNumberFormat="1" applyFont="1" applyFill="1" applyBorder="1" applyAlignment="1">
      <alignment horizontal="center"/>
    </xf>
    <xf numFmtId="0" fontId="55" fillId="0" borderId="11" xfId="562" applyFont="1" applyFill="1" applyBorder="1" applyAlignment="1">
      <alignment horizontal="left" wrapText="1"/>
    </xf>
    <xf numFmtId="0" fontId="55" fillId="0" borderId="11" xfId="0" applyFont="1" applyFill="1" applyBorder="1" applyAlignment="1">
      <alignment wrapText="1"/>
    </xf>
    <xf numFmtId="0" fontId="55" fillId="0" borderId="11" xfId="562" applyFont="1" applyBorder="1" applyAlignment="1">
      <alignment horizontal="left" wrapText="1"/>
    </xf>
    <xf numFmtId="0" fontId="55" fillId="0" borderId="11" xfId="0" applyNumberFormat="1" applyFont="1" applyFill="1" applyBorder="1" applyAlignment="1">
      <alignment horizontal="center"/>
    </xf>
    <xf numFmtId="0" fontId="111" fillId="0" borderId="11" xfId="562" applyFont="1" applyBorder="1" applyAlignment="1">
      <alignment horizontal="center" vertical="center"/>
    </xf>
    <xf numFmtId="0" fontId="55" fillId="0" borderId="11" xfId="562" applyNumberFormat="1" applyFont="1" applyFill="1" applyBorder="1" applyAlignment="1">
      <alignment horizontal="center" vertical="center"/>
    </xf>
    <xf numFmtId="1" fontId="111" fillId="0" borderId="11" xfId="0" applyNumberFormat="1" applyFont="1" applyBorder="1" applyAlignment="1">
      <alignment horizontal="center" vertical="center"/>
    </xf>
    <xf numFmtId="1" fontId="111" fillId="0" borderId="11" xfId="562" applyNumberFormat="1" applyFont="1" applyFill="1" applyBorder="1" applyAlignment="1">
      <alignment horizontal="center" vertical="center"/>
    </xf>
    <xf numFmtId="1" fontId="97" fillId="0" borderId="11" xfId="562" applyNumberFormat="1" applyFont="1" applyFill="1" applyBorder="1" applyAlignment="1">
      <alignment horizontal="center"/>
    </xf>
    <xf numFmtId="0" fontId="97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wrapText="1"/>
    </xf>
    <xf numFmtId="0" fontId="54" fillId="27" borderId="0" xfId="560" applyFont="1" applyFill="1" applyAlignment="1">
      <alignment horizontal="center"/>
    </xf>
    <xf numFmtId="0" fontId="58" fillId="27" borderId="11" xfId="560" applyFont="1" applyFill="1" applyBorder="1" applyAlignment="1">
      <alignment horizontal="center"/>
    </xf>
    <xf numFmtId="1" fontId="64" fillId="3" borderId="11" xfId="554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71" fillId="3" borderId="11" xfId="428" applyFont="1" applyFill="1" applyBorder="1" applyAlignment="1">
      <alignment horizontal="left" vertical="top" wrapText="1"/>
    </xf>
    <xf numFmtId="0" fontId="71" fillId="3" borderId="11" xfId="0" applyFont="1" applyFill="1" applyBorder="1" applyAlignment="1">
      <alignment horizontal="center" vertical="center"/>
    </xf>
    <xf numFmtId="0" fontId="71" fillId="3" borderId="11" xfId="490" applyFont="1" applyFill="1" applyBorder="1" applyAlignment="1">
      <alignment horizontal="center" vertical="center"/>
    </xf>
    <xf numFmtId="0" fontId="87" fillId="0" borderId="0" xfId="554" applyFont="1" applyAlignment="1">
      <alignment horizontal="right" vertical="center" wrapText="1"/>
    </xf>
    <xf numFmtId="0" fontId="4" fillId="3" borderId="11" xfId="554" applyFont="1" applyFill="1" applyBorder="1" applyAlignment="1">
      <alignment horizontal="left" vertical="top" wrapText="1"/>
    </xf>
    <xf numFmtId="0" fontId="14" fillId="3" borderId="11" xfId="554" applyFont="1" applyFill="1" applyBorder="1" applyAlignment="1">
      <alignment horizontal="left" vertical="top" wrapText="1"/>
    </xf>
    <xf numFmtId="0" fontId="4" fillId="3" borderId="11" xfId="554" applyFont="1" applyFill="1" applyBorder="1" applyAlignment="1">
      <alignment horizontal="center" vertical="top" wrapText="1"/>
    </xf>
    <xf numFmtId="0" fontId="4" fillId="3" borderId="11" xfId="426" applyFont="1" applyFill="1" applyBorder="1" applyAlignment="1">
      <alignment horizontal="center" vertical="center"/>
    </xf>
    <xf numFmtId="0" fontId="14" fillId="3" borderId="11" xfId="554" applyFont="1" applyFill="1" applyBorder="1" applyAlignment="1">
      <alignment horizontal="center" vertical="top" wrapText="1"/>
    </xf>
    <xf numFmtId="2" fontId="14" fillId="3" borderId="11" xfId="554" applyNumberFormat="1" applyFont="1" applyFill="1" applyBorder="1" applyAlignment="1">
      <alignment horizontal="center" vertical="center" wrapText="1"/>
    </xf>
    <xf numFmtId="0" fontId="14" fillId="3" borderId="11" xfId="554" applyFont="1" applyFill="1" applyBorder="1" applyAlignment="1">
      <alignment horizontal="center" vertical="center" wrapText="1"/>
    </xf>
    <xf numFmtId="0" fontId="86" fillId="3" borderId="11" xfId="427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wrapText="1"/>
    </xf>
    <xf numFmtId="0" fontId="14" fillId="3" borderId="3" xfId="491" applyFont="1" applyFill="1" applyBorder="1" applyAlignment="1">
      <alignment vertical="top" wrapText="1"/>
    </xf>
    <xf numFmtId="0" fontId="54" fillId="0" borderId="12" xfId="560" applyFont="1" applyBorder="1" applyAlignment="1">
      <alignment vertical="top" wrapText="1"/>
    </xf>
    <xf numFmtId="0" fontId="4" fillId="3" borderId="11" xfId="561" applyFont="1" applyFill="1" applyBorder="1" applyAlignment="1">
      <alignment horizontal="center" vertical="center" wrapText="1"/>
    </xf>
    <xf numFmtId="0" fontId="4" fillId="3" borderId="11" xfId="561" applyFont="1" applyFill="1" applyBorder="1" applyAlignment="1">
      <alignment horizontal="center" vertical="center"/>
    </xf>
    <xf numFmtId="0" fontId="55" fillId="3" borderId="11" xfId="560" applyFont="1" applyFill="1" applyBorder="1" applyAlignment="1">
      <alignment horizontal="center"/>
    </xf>
    <xf numFmtId="0" fontId="55" fillId="27" borderId="10" xfId="560" applyFont="1" applyFill="1" applyBorder="1" applyAlignment="1">
      <alignment horizontal="center" vertical="center"/>
    </xf>
    <xf numFmtId="0" fontId="58" fillId="27" borderId="10" xfId="560" applyFont="1" applyFill="1" applyBorder="1" applyAlignment="1">
      <alignment horizontal="center"/>
    </xf>
    <xf numFmtId="0" fontId="55" fillId="27" borderId="10" xfId="560" applyFont="1" applyFill="1" applyBorder="1" applyAlignment="1">
      <alignment horizontal="center"/>
    </xf>
    <xf numFmtId="0" fontId="4" fillId="27" borderId="10" xfId="561" applyFont="1" applyFill="1" applyBorder="1" applyAlignment="1">
      <alignment horizontal="center" vertical="center"/>
    </xf>
    <xf numFmtId="0" fontId="55" fillId="0" borderId="13" xfId="560" applyFont="1" applyBorder="1" applyAlignment="1">
      <alignment horizontal="center"/>
    </xf>
    <xf numFmtId="2" fontId="73" fillId="3" borderId="11" xfId="490" applyNumberFormat="1" applyFont="1" applyFill="1" applyBorder="1" applyAlignment="1">
      <alignment horizontal="center" vertical="top"/>
    </xf>
    <xf numFmtId="167" fontId="73" fillId="3" borderId="11" xfId="490" applyNumberFormat="1" applyFont="1" applyFill="1" applyBorder="1" applyAlignment="1">
      <alignment horizontal="center" vertical="top"/>
    </xf>
    <xf numFmtId="0" fontId="70" fillId="0" borderId="11" xfId="0" applyFont="1" applyBorder="1" applyAlignment="1">
      <alignment horizontal="left" vertical="top"/>
    </xf>
    <xf numFmtId="167" fontId="70" fillId="0" borderId="11" xfId="0" applyNumberFormat="1" applyFont="1" applyBorder="1" applyAlignment="1">
      <alignment horizontal="center" vertical="top"/>
    </xf>
    <xf numFmtId="0" fontId="73" fillId="0" borderId="11" xfId="0" applyFont="1" applyBorder="1" applyAlignment="1">
      <alignment horizontal="left" vertical="top"/>
    </xf>
    <xf numFmtId="0" fontId="73" fillId="0" borderId="11" xfId="0" applyFont="1" applyBorder="1" applyAlignment="1">
      <alignment horizontal="center" vertical="top"/>
    </xf>
    <xf numFmtId="2" fontId="73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167" fontId="73" fillId="0" borderId="11" xfId="0" applyNumberFormat="1" applyFont="1" applyBorder="1" applyAlignment="1">
      <alignment horizontal="center" vertical="top"/>
    </xf>
    <xf numFmtId="167" fontId="14" fillId="0" borderId="11" xfId="0" applyNumberFormat="1" applyFont="1" applyBorder="1" applyAlignment="1">
      <alignment horizontal="center" vertical="top"/>
    </xf>
    <xf numFmtId="2" fontId="14" fillId="0" borderId="11" xfId="0" applyNumberFormat="1" applyFont="1" applyFill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0" fontId="54" fillId="0" borderId="11" xfId="560" applyFont="1" applyBorder="1" applyAlignment="1">
      <alignment horizontal="center"/>
    </xf>
    <xf numFmtId="0" fontId="14" fillId="3" borderId="11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/>
    </xf>
    <xf numFmtId="2" fontId="14" fillId="3" borderId="11" xfId="0" applyNumberFormat="1" applyFont="1" applyFill="1" applyBorder="1" applyAlignment="1">
      <alignment horizontal="center" vertical="top" wrapText="1"/>
    </xf>
    <xf numFmtId="2" fontId="14" fillId="3" borderId="11" xfId="490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vertical="top"/>
    </xf>
    <xf numFmtId="2" fontId="4" fillId="3" borderId="11" xfId="0" applyNumberFormat="1" applyFont="1" applyFill="1" applyBorder="1" applyAlignment="1">
      <alignment horizontal="center" vertical="top"/>
    </xf>
    <xf numFmtId="0" fontId="54" fillId="27" borderId="14" xfId="560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55" fillId="29" borderId="10" xfId="560" applyFont="1" applyFill="1" applyBorder="1" applyAlignment="1">
      <alignment horizontal="center" vertical="center"/>
    </xf>
    <xf numFmtId="0" fontId="55" fillId="29" borderId="10" xfId="560" applyFont="1" applyFill="1" applyBorder="1" applyAlignment="1">
      <alignment horizontal="center"/>
    </xf>
    <xf numFmtId="0" fontId="4" fillId="29" borderId="10" xfId="561" applyFont="1" applyFill="1" applyBorder="1" applyAlignment="1">
      <alignment horizontal="center" vertical="center"/>
    </xf>
    <xf numFmtId="0" fontId="4" fillId="29" borderId="10" xfId="561" applyFont="1" applyFill="1" applyBorder="1" applyAlignment="1">
      <alignment horizontal="center" vertical="center" wrapText="1"/>
    </xf>
    <xf numFmtId="2" fontId="54" fillId="0" borderId="11" xfId="560" applyNumberFormat="1" applyFont="1" applyBorder="1" applyAlignment="1">
      <alignment horizontal="center" vertical="top"/>
    </xf>
    <xf numFmtId="0" fontId="102" fillId="0" borderId="12" xfId="560" applyFont="1" applyBorder="1" applyAlignment="1">
      <alignment vertical="top"/>
    </xf>
    <xf numFmtId="0" fontId="54" fillId="0" borderId="12" xfId="560" applyFont="1" applyBorder="1" applyAlignment="1">
      <alignment vertical="top"/>
    </xf>
    <xf numFmtId="0" fontId="14" fillId="3" borderId="11" xfId="491" applyFont="1" applyFill="1" applyBorder="1" applyAlignment="1">
      <alignment horizontal="center" vertical="top"/>
    </xf>
    <xf numFmtId="2" fontId="14" fillId="3" borderId="11" xfId="491" applyNumberFormat="1" applyFont="1" applyFill="1" applyBorder="1" applyAlignment="1">
      <alignment horizontal="center" vertical="top"/>
    </xf>
    <xf numFmtId="0" fontId="100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14" fillId="3" borderId="12" xfId="491" applyFont="1" applyFill="1" applyBorder="1" applyAlignment="1">
      <alignment vertical="top" wrapText="1"/>
    </xf>
    <xf numFmtId="0" fontId="97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wrapText="1"/>
    </xf>
    <xf numFmtId="0" fontId="55" fillId="0" borderId="11" xfId="563" applyFont="1" applyFill="1" applyBorder="1" applyAlignment="1">
      <alignment vertical="center" wrapText="1"/>
    </xf>
    <xf numFmtId="0" fontId="55" fillId="0" borderId="11" xfId="564" applyFont="1" applyBorder="1" applyAlignment="1">
      <alignment horizontal="left" vertical="center" wrapText="1"/>
    </xf>
    <xf numFmtId="0" fontId="111" fillId="0" borderId="11" xfId="564" applyFont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 wrapText="1"/>
    </xf>
    <xf numFmtId="2" fontId="118" fillId="3" borderId="11" xfId="434" applyNumberFormat="1" applyFont="1" applyFill="1" applyBorder="1" applyAlignment="1">
      <alignment horizontal="center" vertical="center" wrapText="1"/>
    </xf>
    <xf numFmtId="0" fontId="40" fillId="3" borderId="11" xfId="434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3" borderId="10" xfId="491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left" vertical="top" wrapText="1"/>
    </xf>
    <xf numFmtId="0" fontId="14" fillId="3" borderId="10" xfId="491" applyFont="1" applyFill="1" applyBorder="1" applyAlignment="1">
      <alignment horizontal="center" vertical="top"/>
    </xf>
    <xf numFmtId="2" fontId="14" fillId="3" borderId="10" xfId="491" applyNumberFormat="1" applyFont="1" applyFill="1" applyBorder="1" applyAlignment="1">
      <alignment horizontal="center" vertical="top"/>
    </xf>
    <xf numFmtId="0" fontId="55" fillId="29" borderId="11" xfId="560" applyFont="1" applyFill="1" applyBorder="1" applyAlignment="1">
      <alignment horizontal="center" vertical="center"/>
    </xf>
    <xf numFmtId="0" fontId="117" fillId="29" borderId="11" xfId="560" applyFont="1" applyFill="1" applyBorder="1" applyAlignment="1">
      <alignment horizontal="center" wrapText="1"/>
    </xf>
    <xf numFmtId="0" fontId="69" fillId="29" borderId="11" xfId="0" applyFont="1" applyFill="1" applyBorder="1" applyAlignment="1">
      <alignment horizontal="center" wrapText="1"/>
    </xf>
    <xf numFmtId="0" fontId="55" fillId="29" borderId="11" xfId="560" applyFont="1" applyFill="1" applyBorder="1" applyAlignment="1">
      <alignment horizontal="center"/>
    </xf>
    <xf numFmtId="0" fontId="4" fillId="29" borderId="11" xfId="561" applyFont="1" applyFill="1" applyBorder="1" applyAlignment="1">
      <alignment horizontal="center" vertical="center"/>
    </xf>
    <xf numFmtId="0" fontId="4" fillId="29" borderId="11" xfId="561" applyFont="1" applyFill="1" applyBorder="1" applyAlignment="1">
      <alignment horizontal="center" vertical="center" wrapText="1"/>
    </xf>
    <xf numFmtId="2" fontId="71" fillId="3" borderId="11" xfId="0" applyNumberFormat="1" applyFont="1" applyFill="1" applyBorder="1" applyAlignment="1">
      <alignment horizontal="center" vertical="center" wrapText="1"/>
    </xf>
    <xf numFmtId="2" fontId="14" fillId="3" borderId="11" xfId="3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1" xfId="3" applyNumberFormat="1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top"/>
    </xf>
    <xf numFmtId="0" fontId="14" fillId="3" borderId="10" xfId="3" applyFont="1" applyFill="1" applyBorder="1" applyAlignment="1">
      <alignment horizontal="left" vertical="top" wrapText="1"/>
    </xf>
    <xf numFmtId="0" fontId="14" fillId="3" borderId="10" xfId="3" applyFont="1" applyFill="1" applyBorder="1" applyAlignment="1">
      <alignment horizontal="center" vertical="top"/>
    </xf>
    <xf numFmtId="2" fontId="14" fillId="3" borderId="10" xfId="3" applyNumberFormat="1" applyFont="1" applyFill="1" applyBorder="1" applyAlignment="1">
      <alignment horizontal="center" vertical="top"/>
    </xf>
    <xf numFmtId="0" fontId="4" fillId="30" borderId="11" xfId="490" applyFont="1" applyFill="1" applyBorder="1" applyAlignment="1">
      <alignment horizontal="center"/>
    </xf>
    <xf numFmtId="0" fontId="10" fillId="30" borderId="11" xfId="490" applyFont="1" applyFill="1" applyBorder="1" applyAlignment="1"/>
    <xf numFmtId="168" fontId="4" fillId="30" borderId="11" xfId="490" applyNumberFormat="1" applyFont="1" applyFill="1" applyBorder="1" applyAlignment="1">
      <alignment horizontal="center"/>
    </xf>
    <xf numFmtId="2" fontId="4" fillId="30" borderId="11" xfId="490" applyNumberFormat="1" applyFont="1" applyFill="1" applyBorder="1" applyAlignment="1">
      <alignment horizontal="center"/>
    </xf>
    <xf numFmtId="2" fontId="14" fillId="3" borderId="10" xfId="491" applyNumberFormat="1" applyFont="1" applyFill="1" applyBorder="1" applyAlignment="1">
      <alignment horizontal="center" vertical="center" wrapText="1"/>
    </xf>
    <xf numFmtId="2" fontId="64" fillId="3" borderId="10" xfId="436" applyNumberFormat="1" applyFont="1" applyFill="1" applyBorder="1" applyAlignment="1">
      <alignment horizontal="center" vertical="center" wrapText="1"/>
    </xf>
    <xf numFmtId="2" fontId="71" fillId="3" borderId="10" xfId="436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2" fontId="71" fillId="3" borderId="11" xfId="436" applyNumberFormat="1" applyFont="1" applyFill="1" applyBorder="1" applyAlignment="1">
      <alignment horizontal="center" vertical="center" wrapText="1"/>
    </xf>
    <xf numFmtId="2" fontId="71" fillId="3" borderId="11" xfId="491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top"/>
    </xf>
    <xf numFmtId="0" fontId="87" fillId="31" borderId="11" xfId="554" applyFont="1" applyFill="1" applyBorder="1" applyAlignment="1">
      <alignment horizontal="left" vertical="center" wrapText="1"/>
    </xf>
    <xf numFmtId="2" fontId="4" fillId="3" borderId="12" xfId="560" applyNumberFormat="1" applyFont="1" applyFill="1" applyBorder="1" applyAlignment="1">
      <alignment horizontal="center" vertical="top"/>
    </xf>
    <xf numFmtId="0" fontId="119" fillId="0" borderId="11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3" borderId="12" xfId="560" applyFont="1" applyFill="1" applyBorder="1" applyAlignment="1">
      <alignment horizontal="left" vertical="top" wrapText="1"/>
    </xf>
    <xf numFmtId="2" fontId="14" fillId="3" borderId="12" xfId="560" applyNumberFormat="1" applyFont="1" applyFill="1" applyBorder="1" applyAlignment="1">
      <alignment horizontal="center" vertical="top"/>
    </xf>
    <xf numFmtId="0" fontId="102" fillId="0" borderId="12" xfId="560" applyFont="1" applyBorder="1" applyAlignment="1">
      <alignment vertical="top" wrapText="1"/>
    </xf>
    <xf numFmtId="0" fontId="55" fillId="0" borderId="0" xfId="560" applyFont="1" applyAlignment="1">
      <alignment vertical="top"/>
    </xf>
    <xf numFmtId="0" fontId="55" fillId="0" borderId="11" xfId="560" applyFont="1" applyBorder="1" applyAlignment="1">
      <alignment vertical="top"/>
    </xf>
    <xf numFmtId="2" fontId="14" fillId="3" borderId="11" xfId="0" applyNumberFormat="1" applyFont="1" applyFill="1" applyBorder="1" applyAlignment="1">
      <alignment horizontal="center" vertical="center" wrapText="1"/>
    </xf>
    <xf numFmtId="2" fontId="14" fillId="3" borderId="11" xfId="491" applyNumberFormat="1" applyFont="1" applyFill="1" applyBorder="1" applyAlignment="1">
      <alignment horizontal="center" vertical="center" wrapText="1"/>
    </xf>
    <xf numFmtId="0" fontId="55" fillId="0" borderId="0" xfId="560" applyFont="1"/>
    <xf numFmtId="0" fontId="14" fillId="3" borderId="11" xfId="0" applyFont="1" applyFill="1" applyBorder="1" applyAlignment="1">
      <alignment horizontal="left"/>
    </xf>
    <xf numFmtId="2" fontId="14" fillId="3" borderId="11" xfId="0" applyNumberFormat="1" applyFont="1" applyFill="1" applyBorder="1" applyAlignment="1">
      <alignment horizontal="center"/>
    </xf>
    <xf numFmtId="0" fontId="4" fillId="0" borderId="11" xfId="302" applyFont="1" applyBorder="1" applyAlignment="1">
      <alignment horizontal="center" vertical="top" wrapText="1"/>
    </xf>
    <xf numFmtId="0" fontId="14" fillId="0" borderId="11" xfId="302" applyFont="1" applyBorder="1" applyAlignment="1">
      <alignment horizontal="left" vertical="top" wrapText="1"/>
    </xf>
    <xf numFmtId="0" fontId="14" fillId="0" borderId="11" xfId="302" applyFont="1" applyBorder="1" applyAlignment="1">
      <alignment horizontal="center" vertical="top" wrapText="1"/>
    </xf>
    <xf numFmtId="169" fontId="14" fillId="3" borderId="11" xfId="539" applyNumberFormat="1" applyFont="1" applyFill="1" applyBorder="1" applyAlignment="1">
      <alignment horizontal="center" vertical="center" wrapText="1"/>
    </xf>
    <xf numFmtId="0" fontId="120" fillId="0" borderId="11" xfId="560" applyFont="1" applyBorder="1" applyAlignment="1">
      <alignment horizontal="center" vertical="top"/>
    </xf>
    <xf numFmtId="43" fontId="4" fillId="0" borderId="11" xfId="539" applyFont="1" applyBorder="1" applyAlignment="1">
      <alignment vertical="center" wrapText="1"/>
    </xf>
    <xf numFmtId="43" fontId="14" fillId="0" borderId="11" xfId="539" applyFont="1" applyBorder="1" applyAlignment="1">
      <alignment vertical="center" wrapText="1"/>
    </xf>
    <xf numFmtId="0" fontId="4" fillId="0" borderId="11" xfId="302" applyFont="1" applyBorder="1" applyAlignment="1">
      <alignment horizontal="left" vertical="top" wrapText="1"/>
    </xf>
    <xf numFmtId="0" fontId="73" fillId="0" borderId="11" xfId="0" applyNumberFormat="1" applyFont="1" applyFill="1" applyBorder="1" applyAlignment="1">
      <alignment horizontal="center" vertical="top"/>
    </xf>
    <xf numFmtId="0" fontId="70" fillId="0" borderId="11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center" vertical="top"/>
    </xf>
    <xf numFmtId="167" fontId="70" fillId="0" borderId="11" xfId="0" applyNumberFormat="1" applyFont="1" applyFill="1" applyBorder="1" applyAlignment="1">
      <alignment horizontal="center" vertical="top"/>
    </xf>
    <xf numFmtId="2" fontId="70" fillId="0" borderId="11" xfId="0" applyNumberFormat="1" applyFont="1" applyFill="1" applyBorder="1" applyAlignment="1">
      <alignment horizontal="center" vertical="top"/>
    </xf>
    <xf numFmtId="0" fontId="73" fillId="0" borderId="11" xfId="0" applyFont="1" applyFill="1" applyBorder="1" applyAlignment="1">
      <alignment horizontal="left" vertical="top"/>
    </xf>
    <xf numFmtId="0" fontId="73" fillId="0" borderId="11" xfId="0" applyFont="1" applyFill="1" applyBorder="1" applyAlignment="1">
      <alignment horizontal="center" vertical="top"/>
    </xf>
    <xf numFmtId="2" fontId="73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167" fontId="73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/>
    </xf>
    <xf numFmtId="167" fontId="14" fillId="0" borderId="11" xfId="0" applyNumberFormat="1" applyFont="1" applyFill="1" applyBorder="1" applyAlignment="1">
      <alignment horizontal="center" vertical="top"/>
    </xf>
    <xf numFmtId="0" fontId="10" fillId="0" borderId="0" xfId="432" applyFont="1" applyFill="1" applyBorder="1" applyAlignment="1">
      <alignment horizontal="center" vertical="center" wrapText="1"/>
    </xf>
    <xf numFmtId="0" fontId="4" fillId="0" borderId="0" xfId="432" applyNumberFormat="1" applyFont="1" applyBorder="1"/>
    <xf numFmtId="0" fontId="12" fillId="0" borderId="0" xfId="432" applyNumberFormat="1" applyFont="1" applyAlignment="1">
      <alignment horizontal="center"/>
    </xf>
    <xf numFmtId="0" fontId="5" fillId="0" borderId="0" xfId="432" applyNumberFormat="1" applyFont="1" applyBorder="1"/>
    <xf numFmtId="0" fontId="5" fillId="0" borderId="0" xfId="432" applyNumberFormat="1" applyFont="1" applyBorder="1" applyAlignment="1">
      <alignment horizontal="right"/>
    </xf>
    <xf numFmtId="0" fontId="5" fillId="0" borderId="1" xfId="432" applyNumberFormat="1" applyFont="1" applyBorder="1" applyAlignment="1">
      <alignment horizontal="center"/>
    </xf>
    <xf numFmtId="0" fontId="14" fillId="3" borderId="0" xfId="560" applyFont="1" applyFill="1" applyAlignment="1">
      <alignment horizontal="center" vertical="center" wrapText="1"/>
    </xf>
    <xf numFmtId="0" fontId="54" fillId="3" borderId="3" xfId="560" applyFont="1" applyFill="1" applyBorder="1" applyAlignment="1">
      <alignment horizontal="center" vertical="center"/>
    </xf>
    <xf numFmtId="0" fontId="54" fillId="3" borderId="10" xfId="560" applyFont="1" applyFill="1" applyBorder="1" applyAlignment="1">
      <alignment horizontal="center" vertical="center"/>
    </xf>
    <xf numFmtId="0" fontId="54" fillId="0" borderId="3" xfId="560" applyFont="1" applyBorder="1" applyAlignment="1">
      <alignment horizontal="left" vertical="center"/>
    </xf>
    <xf numFmtId="0" fontId="54" fillId="0" borderId="10" xfId="560" applyFont="1" applyBorder="1" applyAlignment="1">
      <alignment horizontal="left" vertical="center"/>
    </xf>
    <xf numFmtId="0" fontId="55" fillId="0" borderId="3" xfId="560" applyFont="1" applyBorder="1" applyAlignment="1">
      <alignment horizontal="center" vertical="center"/>
    </xf>
    <xf numFmtId="0" fontId="55" fillId="0" borderId="10" xfId="560" applyFont="1" applyBorder="1" applyAlignment="1">
      <alignment horizontal="center" vertical="center"/>
    </xf>
    <xf numFmtId="0" fontId="55" fillId="3" borderId="11" xfId="560" applyFont="1" applyFill="1" applyBorder="1" applyAlignment="1">
      <alignment horizontal="center" vertical="center" wrapText="1"/>
    </xf>
    <xf numFmtId="0" fontId="55" fillId="3" borderId="3" xfId="560" applyFont="1" applyFill="1" applyBorder="1" applyAlignment="1">
      <alignment horizontal="center" vertical="center" wrapText="1"/>
    </xf>
    <xf numFmtId="0" fontId="1" fillId="0" borderId="10" xfId="560" applyBorder="1" applyAlignment="1">
      <alignment horizontal="center" vertical="center" wrapText="1"/>
    </xf>
    <xf numFmtId="0" fontId="4" fillId="3" borderId="11" xfId="561" applyFont="1" applyFill="1" applyBorder="1" applyAlignment="1">
      <alignment horizontal="center" vertical="center"/>
    </xf>
    <xf numFmtId="0" fontId="55" fillId="3" borderId="11" xfId="560" applyFont="1" applyFill="1" applyBorder="1" applyAlignment="1">
      <alignment horizontal="center"/>
    </xf>
    <xf numFmtId="0" fontId="117" fillId="29" borderId="14" xfId="560" applyFont="1" applyFill="1" applyBorder="1" applyAlignment="1">
      <alignment horizontal="center" wrapText="1"/>
    </xf>
    <xf numFmtId="0" fontId="69" fillId="29" borderId="13" xfId="0" applyFont="1" applyFill="1" applyBorder="1" applyAlignment="1">
      <alignment horizontal="center" wrapText="1"/>
    </xf>
    <xf numFmtId="0" fontId="69" fillId="29" borderId="12" xfId="0" applyFont="1" applyFill="1" applyBorder="1" applyAlignment="1">
      <alignment horizontal="center" wrapText="1"/>
    </xf>
    <xf numFmtId="0" fontId="4" fillId="3" borderId="11" xfId="56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7" fillId="2" borderId="0" xfId="554" applyFont="1" applyFill="1" applyAlignment="1">
      <alignment horizontal="center" vertical="center" wrapText="1"/>
    </xf>
    <xf numFmtId="0" fontId="64" fillId="0" borderId="0" xfId="555" applyFont="1" applyFill="1" applyAlignment="1">
      <alignment horizontal="center" vertical="center" wrapText="1"/>
    </xf>
    <xf numFmtId="0" fontId="8" fillId="0" borderId="0" xfId="486" applyAlignment="1">
      <alignment horizontal="center" vertical="center" wrapText="1"/>
    </xf>
    <xf numFmtId="0" fontId="80" fillId="2" borderId="0" xfId="554" applyFont="1" applyFill="1" applyAlignment="1">
      <alignment horizontal="center" vertical="center" wrapText="1"/>
    </xf>
    <xf numFmtId="0" fontId="79" fillId="0" borderId="0" xfId="486" applyFont="1" applyAlignment="1">
      <alignment horizontal="center" vertical="center" wrapText="1"/>
    </xf>
    <xf numFmtId="0" fontId="112" fillId="0" borderId="11" xfId="562" applyNumberFormat="1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1" fontId="112" fillId="0" borderId="11" xfId="562" applyNumberFormat="1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53" fillId="0" borderId="0" xfId="434" applyFont="1" applyAlignment="1">
      <alignment horizontal="left" vertical="center" wrapText="1"/>
    </xf>
    <xf numFmtId="0" fontId="58" fillId="3" borderId="0" xfId="434" applyFont="1" applyFill="1" applyAlignment="1">
      <alignment horizontal="center" vertical="center" wrapText="1"/>
    </xf>
    <xf numFmtId="0" fontId="57" fillId="3" borderId="0" xfId="434" quotePrefix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1" fillId="0" borderId="11" xfId="0" applyFont="1" applyBorder="1" applyAlignment="1">
      <alignment horizontal="center" vertical="center"/>
    </xf>
    <xf numFmtId="0" fontId="112" fillId="0" borderId="11" xfId="562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wrapText="1"/>
    </xf>
    <xf numFmtId="0" fontId="112" fillId="0" borderId="11" xfId="562" applyNumberFormat="1" applyFont="1" applyBorder="1" applyAlignment="1">
      <alignment horizontal="center" vertical="center"/>
    </xf>
    <xf numFmtId="0" fontId="112" fillId="0" borderId="11" xfId="562" applyFont="1" applyBorder="1" applyAlignment="1">
      <alignment horizontal="center" vertical="center"/>
    </xf>
    <xf numFmtId="0" fontId="64" fillId="2" borderId="0" xfId="554" applyFont="1" applyFill="1" applyAlignment="1">
      <alignment horizontal="center" vertical="center" wrapText="1"/>
    </xf>
    <xf numFmtId="0" fontId="87" fillId="2" borderId="0" xfId="554" applyFont="1" applyFill="1" applyAlignment="1">
      <alignment horizontal="center" vertical="center" wrapText="1"/>
    </xf>
    <xf numFmtId="0" fontId="64" fillId="0" borderId="3" xfId="486" applyFont="1" applyBorder="1" applyAlignment="1">
      <alignment horizontal="center" vertical="center" wrapText="1"/>
    </xf>
    <xf numFmtId="0" fontId="14" fillId="0" borderId="7" xfId="486" applyFont="1" applyBorder="1" applyAlignment="1">
      <alignment vertical="center" wrapText="1"/>
    </xf>
    <xf numFmtId="0" fontId="14" fillId="0" borderId="10" xfId="486" applyFont="1" applyBorder="1" applyAlignment="1">
      <alignment vertical="center" wrapText="1"/>
    </xf>
    <xf numFmtId="0" fontId="8" fillId="0" borderId="7" xfId="486" applyBorder="1" applyAlignment="1">
      <alignment horizontal="center" vertical="center" wrapText="1"/>
    </xf>
    <xf numFmtId="0" fontId="8" fillId="0" borderId="10" xfId="486" applyBorder="1" applyAlignment="1">
      <alignment horizontal="center" vertical="center" wrapText="1"/>
    </xf>
    <xf numFmtId="0" fontId="64" fillId="0" borderId="2" xfId="486" applyFont="1" applyBorder="1" applyAlignment="1">
      <alignment horizontal="center" vertical="center" wrapText="1"/>
    </xf>
    <xf numFmtId="0" fontId="8" fillId="0" borderId="4" xfId="486" applyBorder="1" applyAlignment="1">
      <alignment horizontal="center" vertical="center" wrapText="1"/>
    </xf>
    <xf numFmtId="0" fontId="8" fillId="0" borderId="15" xfId="486" applyBorder="1" applyAlignment="1">
      <alignment horizontal="center" vertical="center" wrapText="1"/>
    </xf>
    <xf numFmtId="0" fontId="8" fillId="0" borderId="8" xfId="486" applyBorder="1" applyAlignment="1">
      <alignment horizontal="center" vertical="center" wrapText="1"/>
    </xf>
    <xf numFmtId="0" fontId="8" fillId="0" borderId="1" xfId="486" applyBorder="1" applyAlignment="1">
      <alignment horizontal="center" vertical="center" wrapText="1"/>
    </xf>
    <xf numFmtId="0" fontId="8" fillId="0" borderId="9" xfId="486" applyBorder="1" applyAlignment="1">
      <alignment horizontal="center" vertical="center" wrapText="1"/>
    </xf>
    <xf numFmtId="0" fontId="64" fillId="0" borderId="2" xfId="486" applyFont="1" applyBorder="1" applyAlignment="1">
      <alignment horizontal="left" vertical="center" wrapText="1"/>
    </xf>
    <xf numFmtId="0" fontId="42" fillId="0" borderId="15" xfId="486" applyFont="1" applyBorder="1" applyAlignment="1">
      <alignment vertical="center" wrapText="1"/>
    </xf>
    <xf numFmtId="0" fontId="8" fillId="0" borderId="8" xfId="486" applyBorder="1" applyAlignment="1">
      <alignment wrapText="1"/>
    </xf>
    <xf numFmtId="0" fontId="8" fillId="0" borderId="9" xfId="486" applyBorder="1" applyAlignment="1">
      <alignment wrapText="1"/>
    </xf>
    <xf numFmtId="0" fontId="64" fillId="0" borderId="2" xfId="486" applyFont="1" applyBorder="1" applyAlignment="1">
      <alignment vertical="center" wrapText="1"/>
    </xf>
    <xf numFmtId="0" fontId="42" fillId="0" borderId="8" xfId="486" applyFont="1" applyBorder="1" applyAlignment="1">
      <alignment vertical="center" wrapText="1"/>
    </xf>
    <xf numFmtId="0" fontId="42" fillId="0" borderId="9" xfId="486" applyFont="1" applyBorder="1" applyAlignment="1">
      <alignment vertical="center" wrapText="1"/>
    </xf>
    <xf numFmtId="0" fontId="98" fillId="2" borderId="0" xfId="554" applyFont="1" applyFill="1" applyAlignment="1">
      <alignment horizontal="center" vertical="center" wrapText="1"/>
    </xf>
    <xf numFmtId="0" fontId="71" fillId="0" borderId="0" xfId="424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7" xfId="486" applyFont="1" applyBorder="1" applyAlignment="1">
      <alignment vertical="center" wrapText="1"/>
    </xf>
    <xf numFmtId="0" fontId="42" fillId="0" borderId="10" xfId="486" applyFont="1" applyBorder="1" applyAlignment="1">
      <alignment vertical="center" wrapText="1"/>
    </xf>
    <xf numFmtId="0" fontId="71" fillId="0" borderId="3" xfId="486" applyFont="1" applyBorder="1" applyAlignment="1">
      <alignment horizontal="center" vertical="center" wrapText="1"/>
    </xf>
    <xf numFmtId="0" fontId="71" fillId="0" borderId="11" xfId="428" applyFont="1" applyFill="1" applyBorder="1" applyAlignment="1">
      <alignment horizontal="center" vertical="center"/>
    </xf>
    <xf numFmtId="0" fontId="14" fillId="0" borderId="11" xfId="428" applyFont="1" applyFill="1" applyBorder="1" applyAlignment="1">
      <alignment horizontal="left" vertical="center"/>
    </xf>
    <xf numFmtId="0" fontId="64" fillId="0" borderId="11" xfId="428" applyFont="1" applyFill="1" applyBorder="1" applyAlignment="1">
      <alignment horizontal="center" vertical="center" wrapText="1"/>
    </xf>
    <xf numFmtId="0" fontId="64" fillId="0" borderId="11" xfId="428" applyFont="1" applyFill="1" applyBorder="1" applyAlignment="1">
      <alignment horizontal="center" vertical="center"/>
    </xf>
    <xf numFmtId="2" fontId="71" fillId="0" borderId="11" xfId="428" applyNumberFormat="1" applyFont="1" applyFill="1" applyBorder="1" applyAlignment="1">
      <alignment horizontal="center" vertical="center"/>
    </xf>
    <xf numFmtId="2" fontId="64" fillId="0" borderId="11" xfId="428" applyNumberFormat="1" applyFont="1" applyFill="1" applyBorder="1" applyAlignment="1">
      <alignment horizontal="center" vertical="center"/>
    </xf>
    <xf numFmtId="0" fontId="78" fillId="0" borderId="0" xfId="554" applyFont="1" applyFill="1" applyAlignment="1">
      <alignment horizontal="center" vertical="center" wrapText="1"/>
    </xf>
    <xf numFmtId="2" fontId="4" fillId="31" borderId="11" xfId="491" applyNumberFormat="1" applyFont="1" applyFill="1" applyBorder="1" applyAlignment="1" applyProtection="1">
      <alignment horizontal="center" vertical="top"/>
      <protection locked="0"/>
    </xf>
    <xf numFmtId="2" fontId="14" fillId="31" borderId="11" xfId="560" applyNumberFormat="1" applyFont="1" applyFill="1" applyBorder="1" applyAlignment="1" applyProtection="1">
      <alignment horizontal="center" vertical="top"/>
      <protection locked="0"/>
    </xf>
    <xf numFmtId="2" fontId="4" fillId="31" borderId="11" xfId="490" applyNumberFormat="1" applyFont="1" applyFill="1" applyBorder="1" applyAlignment="1" applyProtection="1">
      <alignment horizontal="center" vertical="top"/>
      <protection locked="0"/>
    </xf>
    <xf numFmtId="2" fontId="4" fillId="31" borderId="11" xfId="560" applyNumberFormat="1" applyFont="1" applyFill="1" applyBorder="1" applyAlignment="1" applyProtection="1">
      <alignment horizontal="center" vertical="top"/>
      <protection locked="0"/>
    </xf>
    <xf numFmtId="2" fontId="4" fillId="31" borderId="11" xfId="0" applyNumberFormat="1" applyFont="1" applyFill="1" applyBorder="1" applyAlignment="1" applyProtection="1">
      <alignment horizontal="center"/>
      <protection locked="0"/>
    </xf>
    <xf numFmtId="2" fontId="70" fillId="31" borderId="11" xfId="0" applyNumberFormat="1" applyFont="1" applyFill="1" applyBorder="1" applyAlignment="1" applyProtection="1">
      <alignment horizontal="center" vertical="top"/>
      <protection locked="0"/>
    </xf>
    <xf numFmtId="2" fontId="73" fillId="31" borderId="11" xfId="0" applyNumberFormat="1" applyFont="1" applyFill="1" applyBorder="1" applyAlignment="1" applyProtection="1">
      <alignment horizontal="center" vertical="top"/>
      <protection locked="0"/>
    </xf>
    <xf numFmtId="2" fontId="14" fillId="31" borderId="11" xfId="0" applyNumberFormat="1" applyFont="1" applyFill="1" applyBorder="1" applyAlignment="1" applyProtection="1">
      <alignment horizontal="center" vertical="top"/>
      <protection locked="0"/>
    </xf>
    <xf numFmtId="2" fontId="4" fillId="31" borderId="11" xfId="0" applyNumberFormat="1" applyFont="1" applyFill="1" applyBorder="1" applyAlignment="1" applyProtection="1">
      <alignment horizontal="center" vertical="top"/>
      <protection locked="0"/>
    </xf>
    <xf numFmtId="2" fontId="73" fillId="31" borderId="10" xfId="0" applyNumberFormat="1" applyFont="1" applyFill="1" applyBorder="1" applyAlignment="1" applyProtection="1">
      <alignment horizontal="center"/>
      <protection locked="0"/>
    </xf>
    <xf numFmtId="2" fontId="14" fillId="31" borderId="11" xfId="554" applyNumberFormat="1" applyFont="1" applyFill="1" applyBorder="1" applyAlignment="1" applyProtection="1">
      <alignment horizontal="center" vertical="center"/>
      <protection locked="0"/>
    </xf>
    <xf numFmtId="2" fontId="73" fillId="31" borderId="11" xfId="0" applyNumberFormat="1" applyFont="1" applyFill="1" applyBorder="1" applyAlignment="1" applyProtection="1">
      <alignment horizontal="center"/>
      <protection locked="0"/>
    </xf>
    <xf numFmtId="2" fontId="70" fillId="31" borderId="11" xfId="490" applyNumberFormat="1" applyFont="1" applyFill="1" applyBorder="1" applyAlignment="1" applyProtection="1">
      <alignment horizontal="center" vertical="top"/>
      <protection locked="0"/>
    </xf>
    <xf numFmtId="2" fontId="73" fillId="31" borderId="11" xfId="490" applyNumberFormat="1" applyFont="1" applyFill="1" applyBorder="1" applyAlignment="1" applyProtection="1">
      <alignment horizontal="center" vertical="top"/>
      <protection locked="0"/>
    </xf>
    <xf numFmtId="2" fontId="73" fillId="31" borderId="11" xfId="490" applyNumberFormat="1" applyFont="1" applyFill="1" applyBorder="1" applyAlignment="1" applyProtection="1">
      <alignment horizontal="center"/>
      <protection locked="0"/>
    </xf>
    <xf numFmtId="2" fontId="73" fillId="31" borderId="10" xfId="490" applyNumberFormat="1" applyFont="1" applyFill="1" applyBorder="1" applyAlignment="1" applyProtection="1">
      <alignment horizontal="center" vertical="top"/>
      <protection locked="0"/>
    </xf>
    <xf numFmtId="2" fontId="14" fillId="31" borderId="11" xfId="490" applyNumberFormat="1" applyFont="1" applyFill="1" applyBorder="1" applyAlignment="1" applyProtection="1">
      <alignment horizontal="center" vertical="top"/>
      <protection locked="0"/>
    </xf>
    <xf numFmtId="2" fontId="14" fillId="31" borderId="10" xfId="491" applyNumberFormat="1" applyFont="1" applyFill="1" applyBorder="1" applyAlignment="1" applyProtection="1">
      <alignment horizontal="center" vertical="top"/>
      <protection locked="0"/>
    </xf>
    <xf numFmtId="0" fontId="0" fillId="31" borderId="11" xfId="0" applyFill="1" applyBorder="1" applyAlignment="1" applyProtection="1">
      <alignment vertical="top"/>
      <protection locked="0"/>
    </xf>
    <xf numFmtId="2" fontId="92" fillId="31" borderId="10" xfId="436" applyNumberFormat="1" applyFont="1" applyFill="1" applyBorder="1" applyAlignment="1" applyProtection="1">
      <alignment horizontal="center" vertical="center" wrapText="1"/>
      <protection locked="0"/>
    </xf>
    <xf numFmtId="2" fontId="95" fillId="31" borderId="11" xfId="436" applyNumberFormat="1" applyFont="1" applyFill="1" applyBorder="1" applyAlignment="1" applyProtection="1">
      <alignment horizontal="center" vertical="center" wrapText="1"/>
      <protection locked="0"/>
    </xf>
    <xf numFmtId="2" fontId="14" fillId="31" borderId="11" xfId="3" applyNumberFormat="1" applyFont="1" applyFill="1" applyBorder="1" applyAlignment="1" applyProtection="1">
      <alignment horizontal="center" vertical="top"/>
      <protection locked="0"/>
    </xf>
    <xf numFmtId="2" fontId="4" fillId="31" borderId="11" xfId="3" applyNumberFormat="1" applyFont="1" applyFill="1" applyBorder="1" applyAlignment="1" applyProtection="1">
      <alignment horizontal="center" vertical="top"/>
      <protection locked="0"/>
    </xf>
    <xf numFmtId="2" fontId="14" fillId="31" borderId="11" xfId="491" applyNumberFormat="1" applyFont="1" applyFill="1" applyBorder="1" applyAlignment="1" applyProtection="1">
      <alignment horizontal="center" vertical="top"/>
      <protection locked="0"/>
    </xf>
    <xf numFmtId="0" fontId="4" fillId="31" borderId="11" xfId="553" applyFont="1" applyFill="1" applyBorder="1" applyAlignment="1" applyProtection="1">
      <alignment horizontal="center" vertical="top"/>
      <protection locked="0"/>
    </xf>
    <xf numFmtId="2" fontId="14" fillId="31" borderId="11" xfId="3" applyNumberFormat="1" applyFont="1" applyFill="1" applyBorder="1" applyAlignment="1" applyProtection="1">
      <alignment horizontal="center" vertical="center" wrapText="1"/>
      <protection locked="0"/>
    </xf>
    <xf numFmtId="2" fontId="4" fillId="31" borderId="11" xfId="3" applyNumberFormat="1" applyFont="1" applyFill="1" applyBorder="1" applyAlignment="1" applyProtection="1">
      <alignment horizontal="center" vertical="center" wrapText="1"/>
      <protection locked="0"/>
    </xf>
    <xf numFmtId="168" fontId="14" fillId="31" borderId="11" xfId="490" applyNumberFormat="1" applyFont="1" applyFill="1" applyBorder="1" applyAlignment="1" applyProtection="1">
      <alignment horizontal="center" vertical="top" wrapText="1"/>
      <protection locked="0"/>
    </xf>
    <xf numFmtId="168" fontId="4" fillId="31" borderId="11" xfId="490" applyNumberFormat="1" applyFont="1" applyFill="1" applyBorder="1" applyAlignment="1" applyProtection="1">
      <alignment horizontal="center" vertical="top"/>
      <protection locked="0"/>
    </xf>
    <xf numFmtId="2" fontId="4" fillId="31" borderId="11" xfId="490" applyNumberFormat="1" applyFont="1" applyFill="1" applyBorder="1" applyAlignment="1" applyProtection="1">
      <alignment horizontal="center"/>
      <protection locked="0"/>
    </xf>
    <xf numFmtId="168" fontId="4" fillId="31" borderId="11" xfId="490" applyNumberFormat="1" applyFont="1" applyFill="1" applyBorder="1" applyAlignment="1" applyProtection="1">
      <alignment horizontal="center"/>
      <protection locked="0"/>
    </xf>
    <xf numFmtId="2" fontId="4" fillId="31" borderId="11" xfId="0" applyNumberFormat="1" applyFont="1" applyFill="1" applyBorder="1" applyAlignment="1" applyProtection="1">
      <alignment horizontal="center" vertical="center" wrapText="1"/>
      <protection locked="0"/>
    </xf>
    <xf numFmtId="2" fontId="14" fillId="31" borderId="11" xfId="490" applyNumberFormat="1" applyFont="1" applyFill="1" applyBorder="1" applyAlignment="1" applyProtection="1">
      <alignment horizontal="center" vertical="top" wrapText="1"/>
      <protection locked="0"/>
    </xf>
    <xf numFmtId="43" fontId="4" fillId="31" borderId="11" xfId="539" applyFont="1" applyFill="1" applyBorder="1" applyAlignment="1" applyProtection="1">
      <alignment vertical="center" wrapText="1"/>
      <protection locked="0"/>
    </xf>
    <xf numFmtId="43" fontId="55" fillId="31" borderId="11" xfId="539" applyFont="1" applyFill="1" applyBorder="1" applyAlignment="1" applyProtection="1">
      <alignment vertical="center" wrapText="1"/>
      <protection locked="0"/>
    </xf>
    <xf numFmtId="2" fontId="64" fillId="31" borderId="10" xfId="436" applyNumberFormat="1" applyFont="1" applyFill="1" applyBorder="1" applyAlignment="1" applyProtection="1">
      <alignment horizontal="center" vertical="center" wrapText="1"/>
      <protection locked="0"/>
    </xf>
    <xf numFmtId="2" fontId="71" fillId="31" borderId="11" xfId="436" applyNumberFormat="1" applyFont="1" applyFill="1" applyBorder="1" applyAlignment="1" applyProtection="1">
      <alignment horizontal="center" vertical="center" wrapText="1"/>
      <protection locked="0"/>
    </xf>
    <xf numFmtId="2" fontId="14" fillId="31" borderId="11" xfId="0" applyNumberFormat="1" applyFont="1" applyFill="1" applyBorder="1" applyAlignment="1" applyProtection="1">
      <alignment horizontal="center"/>
      <protection locked="0"/>
    </xf>
    <xf numFmtId="2" fontId="14" fillId="31" borderId="11" xfId="436" applyNumberFormat="1" applyFont="1" applyFill="1" applyBorder="1" applyAlignment="1" applyProtection="1">
      <alignment horizontal="center" vertical="top"/>
      <protection locked="0"/>
    </xf>
    <xf numFmtId="2" fontId="4" fillId="31" borderId="11" xfId="436" applyNumberFormat="1" applyFont="1" applyFill="1" applyBorder="1" applyAlignment="1" applyProtection="1">
      <alignment horizontal="center"/>
      <protection locked="0"/>
    </xf>
    <xf numFmtId="2" fontId="14" fillId="31" borderId="10" xfId="3" applyNumberFormat="1" applyFont="1" applyFill="1" applyBorder="1" applyAlignment="1" applyProtection="1">
      <alignment horizontal="center" vertical="top"/>
      <protection locked="0"/>
    </xf>
    <xf numFmtId="2" fontId="14" fillId="31" borderId="7" xfId="491" applyNumberFormat="1" applyFont="1" applyFill="1" applyBorder="1" applyAlignment="1" applyProtection="1">
      <alignment horizontal="center" vertical="top"/>
      <protection locked="0"/>
    </xf>
    <xf numFmtId="2" fontId="4" fillId="31" borderId="7" xfId="491" applyNumberFormat="1" applyFont="1" applyFill="1" applyBorder="1" applyAlignment="1" applyProtection="1">
      <alignment horizontal="center"/>
      <protection locked="0"/>
    </xf>
    <xf numFmtId="2" fontId="4" fillId="31" borderId="6" xfId="491" applyNumberFormat="1" applyFont="1" applyFill="1" applyBorder="1" applyAlignment="1" applyProtection="1">
      <alignment horizontal="center"/>
      <protection locked="0"/>
    </xf>
    <xf numFmtId="2" fontId="4" fillId="31" borderId="10" xfId="0" applyNumberFormat="1" applyFont="1" applyFill="1" applyBorder="1" applyAlignment="1" applyProtection="1">
      <alignment horizontal="center"/>
      <protection locked="0"/>
    </xf>
    <xf numFmtId="2" fontId="14" fillId="31" borderId="3" xfId="0" applyNumberFormat="1" applyFont="1" applyFill="1" applyBorder="1" applyAlignment="1" applyProtection="1">
      <alignment horizontal="center" vertical="top" wrapText="1"/>
      <protection locked="0"/>
    </xf>
    <xf numFmtId="2" fontId="4" fillId="31" borderId="5" xfId="0" applyNumberFormat="1" applyFont="1" applyFill="1" applyBorder="1" applyAlignment="1" applyProtection="1">
      <alignment horizontal="center"/>
      <protection locked="0"/>
    </xf>
    <xf numFmtId="2" fontId="14" fillId="31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31" borderId="12" xfId="560" applyNumberFormat="1" applyFont="1" applyFill="1" applyBorder="1" applyAlignment="1" applyProtection="1">
      <alignment horizontal="center" vertical="top"/>
      <protection locked="0"/>
    </xf>
    <xf numFmtId="2" fontId="61" fillId="31" borderId="7" xfId="491" applyNumberFormat="1" applyFont="1" applyFill="1" applyBorder="1" applyProtection="1">
      <protection locked="0"/>
    </xf>
    <xf numFmtId="2" fontId="61" fillId="31" borderId="7" xfId="491" applyNumberFormat="1" applyFont="1" applyFill="1" applyBorder="1" applyAlignment="1" applyProtection="1">
      <alignment horizontal="center"/>
      <protection locked="0"/>
    </xf>
    <xf numFmtId="2" fontId="4" fillId="31" borderId="10" xfId="491" applyNumberFormat="1" applyFont="1" applyFill="1" applyBorder="1" applyAlignment="1" applyProtection="1">
      <alignment horizontal="center"/>
      <protection locked="0"/>
    </xf>
    <xf numFmtId="2" fontId="4" fillId="31" borderId="7" xfId="0" applyNumberFormat="1" applyFont="1" applyFill="1" applyBorder="1" applyAlignment="1" applyProtection="1">
      <alignment horizontal="center"/>
      <protection locked="0"/>
    </xf>
    <xf numFmtId="2" fontId="4" fillId="31" borderId="13" xfId="560" applyNumberFormat="1" applyFont="1" applyFill="1" applyBorder="1" applyAlignment="1" applyProtection="1">
      <alignment horizontal="center" vertical="top"/>
      <protection locked="0"/>
    </xf>
    <xf numFmtId="2" fontId="14" fillId="31" borderId="11" xfId="560" applyNumberFormat="1" applyFont="1" applyFill="1" applyBorder="1" applyAlignment="1" applyProtection="1">
      <alignment horizontal="center" vertical="top" wrapText="1"/>
      <protection locked="0"/>
    </xf>
    <xf numFmtId="2" fontId="95" fillId="31" borderId="11" xfId="0" applyNumberFormat="1" applyFont="1" applyFill="1" applyBorder="1" applyAlignment="1" applyProtection="1">
      <alignment horizontal="center" vertical="center" wrapText="1"/>
      <protection locked="0"/>
    </xf>
    <xf numFmtId="2" fontId="73" fillId="31" borderId="7" xfId="0" applyNumberFormat="1" applyFont="1" applyFill="1" applyBorder="1" applyAlignment="1" applyProtection="1">
      <alignment horizontal="center"/>
      <protection locked="0"/>
    </xf>
    <xf numFmtId="9" fontId="14" fillId="3" borderId="11" xfId="560" applyNumberFormat="1" applyFont="1" applyFill="1" applyBorder="1" applyAlignment="1" applyProtection="1">
      <alignment horizontal="center" vertical="top"/>
      <protection locked="0"/>
    </xf>
    <xf numFmtId="2" fontId="64" fillId="31" borderId="11" xfId="554" applyNumberFormat="1" applyFont="1" applyFill="1" applyBorder="1" applyAlignment="1" applyProtection="1">
      <alignment horizontal="center" vertical="center" wrapText="1"/>
      <protection locked="0"/>
    </xf>
    <xf numFmtId="2" fontId="71" fillId="31" borderId="11" xfId="554" applyNumberFormat="1" applyFont="1" applyFill="1" applyBorder="1" applyAlignment="1" applyProtection="1">
      <alignment horizontal="center" vertical="center" wrapText="1"/>
      <protection locked="0"/>
    </xf>
    <xf numFmtId="2" fontId="71" fillId="31" borderId="11" xfId="428" applyNumberFormat="1" applyFont="1" applyFill="1" applyBorder="1" applyAlignment="1" applyProtection="1">
      <alignment horizontal="center" vertical="center"/>
      <protection locked="0"/>
    </xf>
    <xf numFmtId="2" fontId="64" fillId="31" borderId="11" xfId="428" applyNumberFormat="1" applyFont="1" applyFill="1" applyBorder="1" applyAlignment="1" applyProtection="1">
      <alignment horizontal="center" vertical="center"/>
      <protection locked="0"/>
    </xf>
    <xf numFmtId="2" fontId="71" fillId="31" borderId="11" xfId="427" applyNumberFormat="1" applyFont="1" applyFill="1" applyBorder="1" applyAlignment="1" applyProtection="1">
      <alignment horizontal="center" vertical="center"/>
      <protection locked="0"/>
    </xf>
    <xf numFmtId="2" fontId="64" fillId="31" borderId="11" xfId="554" applyNumberFormat="1" applyFont="1" applyFill="1" applyBorder="1" applyAlignment="1" applyProtection="1">
      <alignment horizontal="left" vertical="center" wrapText="1"/>
      <protection locked="0"/>
    </xf>
    <xf numFmtId="2" fontId="71" fillId="31" borderId="11" xfId="554" applyNumberFormat="1" applyFont="1" applyFill="1" applyBorder="1" applyAlignment="1" applyProtection="1">
      <alignment horizontal="left" vertical="center" wrapText="1"/>
      <protection locked="0"/>
    </xf>
    <xf numFmtId="2" fontId="64" fillId="31" borderId="11" xfId="427" applyNumberFormat="1" applyFont="1" applyFill="1" applyBorder="1" applyAlignment="1" applyProtection="1">
      <alignment horizontal="center" vertical="center"/>
      <protection locked="0"/>
    </xf>
    <xf numFmtId="2" fontId="14" fillId="31" borderId="11" xfId="428" applyNumberFormat="1" applyFont="1" applyFill="1" applyBorder="1" applyAlignment="1" applyProtection="1">
      <alignment horizontal="center" vertical="center"/>
      <protection locked="0"/>
    </xf>
    <xf numFmtId="2" fontId="4" fillId="31" borderId="11" xfId="428" applyNumberFormat="1" applyFont="1" applyFill="1" applyBorder="1" applyAlignment="1" applyProtection="1">
      <alignment horizontal="center" vertical="center"/>
      <protection locked="0"/>
    </xf>
    <xf numFmtId="2" fontId="40" fillId="31" borderId="11" xfId="428" applyNumberFormat="1" applyFont="1" applyFill="1" applyBorder="1" applyAlignment="1" applyProtection="1">
      <alignment horizontal="center" vertical="center"/>
      <protection locked="0"/>
    </xf>
    <xf numFmtId="2" fontId="41" fillId="31" borderId="11" xfId="428" applyNumberFormat="1" applyFont="1" applyFill="1" applyBorder="1" applyAlignment="1" applyProtection="1">
      <alignment horizontal="center" vertical="center"/>
      <protection locked="0"/>
    </xf>
    <xf numFmtId="2" fontId="71" fillId="28" borderId="11" xfId="428" applyNumberFormat="1" applyFont="1" applyFill="1" applyBorder="1" applyAlignment="1" applyProtection="1">
      <alignment horizontal="center" vertical="center"/>
    </xf>
    <xf numFmtId="9" fontId="14" fillId="27" borderId="11" xfId="0" applyNumberFormat="1" applyFont="1" applyFill="1" applyBorder="1" applyAlignment="1" applyProtection="1">
      <alignment horizontal="center" vertical="center"/>
      <protection locked="0"/>
    </xf>
    <xf numFmtId="9" fontId="65" fillId="27" borderId="11" xfId="434" applyNumberFormat="1" applyFont="1" applyFill="1" applyBorder="1" applyAlignment="1" applyProtection="1">
      <alignment horizontal="center" vertical="center" wrapText="1"/>
      <protection locked="0"/>
    </xf>
    <xf numFmtId="2" fontId="95" fillId="31" borderId="11" xfId="421" applyNumberFormat="1" applyFont="1" applyFill="1" applyBorder="1" applyAlignment="1" applyProtection="1">
      <alignment horizontal="center" vertical="center" wrapText="1"/>
      <protection locked="0"/>
    </xf>
    <xf numFmtId="2" fontId="92" fillId="31" borderId="11" xfId="0" applyNumberFormat="1" applyFont="1" applyFill="1" applyBorder="1" applyAlignment="1" applyProtection="1">
      <alignment horizontal="center" vertical="center" wrapText="1"/>
      <protection locked="0"/>
    </xf>
    <xf numFmtId="2" fontId="92" fillId="31" borderId="11" xfId="437" quotePrefix="1" applyNumberFormat="1" applyFont="1" applyFill="1" applyBorder="1" applyAlignment="1" applyProtection="1">
      <alignment horizontal="center" vertical="center" wrapText="1"/>
      <protection locked="0"/>
    </xf>
    <xf numFmtId="2" fontId="92" fillId="31" borderId="11" xfId="434" applyNumberFormat="1" applyFont="1" applyFill="1" applyBorder="1" applyAlignment="1" applyProtection="1">
      <alignment horizontal="center" vertical="center" wrapText="1"/>
      <protection locked="0"/>
    </xf>
    <xf numFmtId="2" fontId="95" fillId="31" borderId="11" xfId="434" applyNumberFormat="1" applyFont="1" applyFill="1" applyBorder="1" applyAlignment="1" applyProtection="1">
      <alignment horizontal="center" vertical="center" wrapText="1"/>
      <protection locked="0"/>
    </xf>
    <xf numFmtId="9" fontId="14" fillId="3" borderId="11" xfId="0" applyNumberFormat="1" applyFont="1" applyFill="1" applyBorder="1" applyAlignment="1" applyProtection="1">
      <alignment horizontal="center"/>
      <protection locked="0"/>
    </xf>
    <xf numFmtId="9" fontId="40" fillId="27" borderId="4" xfId="434" applyNumberFormat="1" applyFont="1" applyFill="1" applyBorder="1" applyAlignment="1" applyProtection="1">
      <alignment horizontal="center" vertical="center"/>
      <protection locked="0"/>
    </xf>
    <xf numFmtId="9" fontId="4" fillId="3" borderId="11" xfId="0" applyNumberFormat="1" applyFont="1" applyFill="1" applyBorder="1" applyAlignment="1" applyProtection="1">
      <alignment horizontal="center"/>
      <protection locked="0"/>
    </xf>
    <xf numFmtId="9" fontId="68" fillId="3" borderId="11" xfId="434" applyNumberFormat="1" applyFont="1" applyFill="1" applyBorder="1" applyAlignment="1" applyProtection="1">
      <alignment horizontal="center" vertical="center" wrapText="1"/>
      <protection locked="0"/>
    </xf>
    <xf numFmtId="2" fontId="4" fillId="31" borderId="7" xfId="0" applyNumberFormat="1" applyFont="1" applyFill="1" applyBorder="1" applyAlignment="1" applyProtection="1">
      <alignment horizontal="center" vertical="top" wrapText="1"/>
      <protection locked="0"/>
    </xf>
    <xf numFmtId="2" fontId="4" fillId="31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1" borderId="11" xfId="487" applyNumberFormat="1" applyFont="1" applyFill="1" applyBorder="1" applyAlignment="1" applyProtection="1">
      <alignment horizontal="center" vertical="center" wrapText="1"/>
      <protection locked="0"/>
    </xf>
    <xf numFmtId="2" fontId="79" fillId="31" borderId="11" xfId="434" applyNumberFormat="1" applyFont="1" applyFill="1" applyBorder="1" applyAlignment="1" applyProtection="1">
      <alignment horizontal="center" vertical="center" wrapText="1"/>
      <protection locked="0"/>
    </xf>
  </cellXfs>
  <cellStyles count="565">
    <cellStyle name="20% - Акцент1" xfId="5"/>
    <cellStyle name="20% - Акцент2" xfId="6"/>
    <cellStyle name="20% - Акцент3" xfId="7"/>
    <cellStyle name="20% - Акцент4" xfId="8"/>
    <cellStyle name="20% - Акцент5" xfId="9"/>
    <cellStyle name="20% - Акцент6" xfId="10"/>
    <cellStyle name="40% - Акцент1" xfId="11"/>
    <cellStyle name="40% - Акцент2" xfId="12"/>
    <cellStyle name="40% - Акцент3" xfId="13"/>
    <cellStyle name="40% - Акцент4" xfId="14"/>
    <cellStyle name="40% - Акцент5" xfId="15"/>
    <cellStyle name="40% - Акцент6" xfId="16"/>
    <cellStyle name="60% - Акцент1" xfId="17"/>
    <cellStyle name="60% - Акцент2" xfId="18"/>
    <cellStyle name="60% - Акцент3" xfId="19"/>
    <cellStyle name="60% - Акцент4" xfId="20"/>
    <cellStyle name="60% - Акцент5" xfId="21"/>
    <cellStyle name="60% - Акцент6" xfId="22"/>
    <cellStyle name="Bad 2" xfId="431"/>
    <cellStyle name="Comma 10" xfId="23"/>
    <cellStyle name="Comma 10 2" xfId="438"/>
    <cellStyle name="Comma 10 2 2" xfId="496"/>
    <cellStyle name="Comma 11" xfId="24"/>
    <cellStyle name="Comma 11 2" xfId="439"/>
    <cellStyle name="Comma 11 2 2" xfId="497"/>
    <cellStyle name="Comma 12" xfId="25"/>
    <cellStyle name="Comma 12 2" xfId="440"/>
    <cellStyle name="Comma 12 2 2" xfId="498"/>
    <cellStyle name="Comma 13" xfId="26"/>
    <cellStyle name="Comma 13 2" xfId="441"/>
    <cellStyle name="Comma 13 2 2" xfId="499"/>
    <cellStyle name="Comma 14" xfId="27"/>
    <cellStyle name="Comma 14 2" xfId="442"/>
    <cellStyle name="Comma 14 2 2" xfId="500"/>
    <cellStyle name="Comma 15" xfId="28"/>
    <cellStyle name="Comma 15 2" xfId="443"/>
    <cellStyle name="Comma 15 2 2" xfId="501"/>
    <cellStyle name="Comma 16" xfId="29"/>
    <cellStyle name="Comma 16 2" xfId="444"/>
    <cellStyle name="Comma 16 2 2" xfId="502"/>
    <cellStyle name="Comma 17" xfId="30"/>
    <cellStyle name="Comma 17 2" xfId="445"/>
    <cellStyle name="Comma 17 2 2" xfId="503"/>
    <cellStyle name="Comma 18" xfId="31"/>
    <cellStyle name="Comma 18 2" xfId="446"/>
    <cellStyle name="Comma 18 2 2" xfId="504"/>
    <cellStyle name="Comma 19" xfId="32"/>
    <cellStyle name="Comma 19 2" xfId="447"/>
    <cellStyle name="Comma 19 2 2" xfId="505"/>
    <cellStyle name="Comma 2" xfId="33"/>
    <cellStyle name="Comma 2 10" xfId="34"/>
    <cellStyle name="Comma 2 11" xfId="35"/>
    <cellStyle name="Comma 2 12" xfId="36"/>
    <cellStyle name="Comma 2 13" xfId="37"/>
    <cellStyle name="Comma 2 14" xfId="38"/>
    <cellStyle name="Comma 2 15" xfId="39"/>
    <cellStyle name="Comma 2 16" xfId="40"/>
    <cellStyle name="Comma 2 17" xfId="41"/>
    <cellStyle name="Comma 2 18" xfId="42"/>
    <cellStyle name="Comma 2 19" xfId="43"/>
    <cellStyle name="Comma 2 2" xfId="44"/>
    <cellStyle name="Comma 2 20" xfId="45"/>
    <cellStyle name="Comma 2 21" xfId="46"/>
    <cellStyle name="Comma 2 22" xfId="47"/>
    <cellStyle name="Comma 2 23" xfId="48"/>
    <cellStyle name="Comma 2 24" xfId="49"/>
    <cellStyle name="Comma 2 25" xfId="50"/>
    <cellStyle name="Comma 2 26" xfId="51"/>
    <cellStyle name="Comma 2 27" xfId="52"/>
    <cellStyle name="Comma 2 28" xfId="53"/>
    <cellStyle name="Comma 2 29" xfId="54"/>
    <cellStyle name="Comma 2 3" xfId="55"/>
    <cellStyle name="Comma 2 30" xfId="56"/>
    <cellStyle name="Comma 2 31" xfId="57"/>
    <cellStyle name="Comma 2 32" xfId="58"/>
    <cellStyle name="Comma 2 33" xfId="59"/>
    <cellStyle name="Comma 2 34" xfId="60"/>
    <cellStyle name="Comma 2 35" xfId="61"/>
    <cellStyle name="Comma 2 36" xfId="62"/>
    <cellStyle name="Comma 2 37" xfId="63"/>
    <cellStyle name="Comma 2 38" xfId="64"/>
    <cellStyle name="Comma 2 39" xfId="65"/>
    <cellStyle name="Comma 2 4" xfId="66"/>
    <cellStyle name="Comma 2 40" xfId="67"/>
    <cellStyle name="Comma 2 41" xfId="68"/>
    <cellStyle name="Comma 2 42" xfId="69"/>
    <cellStyle name="Comma 2 43" xfId="70"/>
    <cellStyle name="Comma 2 44" xfId="71"/>
    <cellStyle name="Comma 2 45" xfId="72"/>
    <cellStyle name="Comma 2 46" xfId="73"/>
    <cellStyle name="Comma 2 47" xfId="74"/>
    <cellStyle name="Comma 2 48" xfId="75"/>
    <cellStyle name="Comma 2 49" xfId="448"/>
    <cellStyle name="Comma 2 49 2" xfId="506"/>
    <cellStyle name="Comma 2 5" xfId="76"/>
    <cellStyle name="Comma 2 6" xfId="77"/>
    <cellStyle name="Comma 2 7" xfId="78"/>
    <cellStyle name="Comma 2 8" xfId="79"/>
    <cellStyle name="Comma 2 9" xfId="80"/>
    <cellStyle name="Comma 20" xfId="81"/>
    <cellStyle name="Comma 20 2" xfId="449"/>
    <cellStyle name="Comma 20 2 2" xfId="507"/>
    <cellStyle name="Comma 21" xfId="82"/>
    <cellStyle name="Comma 21 2" xfId="450"/>
    <cellStyle name="Comma 21 2 2" xfId="508"/>
    <cellStyle name="Comma 22" xfId="83"/>
    <cellStyle name="Comma 22 2" xfId="451"/>
    <cellStyle name="Comma 22 2 2" xfId="509"/>
    <cellStyle name="Comma 23" xfId="84"/>
    <cellStyle name="Comma 23 2" xfId="452"/>
    <cellStyle name="Comma 23 2 2" xfId="510"/>
    <cellStyle name="Comma 24" xfId="85"/>
    <cellStyle name="Comma 24 2" xfId="453"/>
    <cellStyle name="Comma 24 2 2" xfId="511"/>
    <cellStyle name="Comma 25" xfId="86"/>
    <cellStyle name="Comma 25 2" xfId="454"/>
    <cellStyle name="Comma 25 2 2" xfId="512"/>
    <cellStyle name="Comma 26" xfId="87"/>
    <cellStyle name="Comma 26 2" xfId="455"/>
    <cellStyle name="Comma 26 2 2" xfId="513"/>
    <cellStyle name="Comma 27" xfId="88"/>
    <cellStyle name="Comma 27 2" xfId="456"/>
    <cellStyle name="Comma 27 2 2" xfId="514"/>
    <cellStyle name="Comma 28" xfId="89"/>
    <cellStyle name="Comma 28 2" xfId="457"/>
    <cellStyle name="Comma 28 2 2" xfId="515"/>
    <cellStyle name="Comma 29" xfId="90"/>
    <cellStyle name="Comma 29 2" xfId="458"/>
    <cellStyle name="Comma 29 2 2" xfId="516"/>
    <cellStyle name="Comma 3" xfId="91"/>
    <cellStyle name="Comma 3 2" xfId="92"/>
    <cellStyle name="Comma 3 3" xfId="93"/>
    <cellStyle name="Comma 30" xfId="94"/>
    <cellStyle name="Comma 30 2" xfId="459"/>
    <cellStyle name="Comma 30 2 2" xfId="517"/>
    <cellStyle name="Comma 31" xfId="95"/>
    <cellStyle name="Comma 31 2" xfId="460"/>
    <cellStyle name="Comma 31 2 2" xfId="518"/>
    <cellStyle name="Comma 32" xfId="96"/>
    <cellStyle name="Comma 32 2" xfId="461"/>
    <cellStyle name="Comma 32 2 2" xfId="519"/>
    <cellStyle name="Comma 33" xfId="97"/>
    <cellStyle name="Comma 33 2" xfId="462"/>
    <cellStyle name="Comma 33 2 2" xfId="520"/>
    <cellStyle name="Comma 34" xfId="98"/>
    <cellStyle name="Comma 34 2" xfId="463"/>
    <cellStyle name="Comma 34 2 2" xfId="521"/>
    <cellStyle name="Comma 35" xfId="99"/>
    <cellStyle name="Comma 35 2" xfId="464"/>
    <cellStyle name="Comma 35 2 2" xfId="522"/>
    <cellStyle name="Comma 36" xfId="100"/>
    <cellStyle name="Comma 36 2" xfId="465"/>
    <cellStyle name="Comma 36 2 2" xfId="523"/>
    <cellStyle name="Comma 37" xfId="101"/>
    <cellStyle name="Comma 37 2" xfId="466"/>
    <cellStyle name="Comma 37 2 2" xfId="524"/>
    <cellStyle name="Comma 38" xfId="102"/>
    <cellStyle name="Comma 38 2" xfId="467"/>
    <cellStyle name="Comma 38 2 2" xfId="525"/>
    <cellStyle name="Comma 39" xfId="103"/>
    <cellStyle name="Comma 39 2" xfId="468"/>
    <cellStyle name="Comma 39 2 2" xfId="526"/>
    <cellStyle name="Comma 4" xfId="104"/>
    <cellStyle name="Comma 40" xfId="105"/>
    <cellStyle name="Comma 40 2" xfId="469"/>
    <cellStyle name="Comma 40 2 2" xfId="527"/>
    <cellStyle name="Comma 41" xfId="106"/>
    <cellStyle name="Comma 41 2" xfId="470"/>
    <cellStyle name="Comma 41 2 2" xfId="528"/>
    <cellStyle name="Comma 42" xfId="107"/>
    <cellStyle name="Comma 42 2" xfId="471"/>
    <cellStyle name="Comma 42 2 2" xfId="529"/>
    <cellStyle name="Comma 43" xfId="108"/>
    <cellStyle name="Comma 43 2" xfId="472"/>
    <cellStyle name="Comma 43 2 2" xfId="530"/>
    <cellStyle name="Comma 44" xfId="109"/>
    <cellStyle name="Comma 44 2" xfId="473"/>
    <cellStyle name="Comma 44 2 2" xfId="531"/>
    <cellStyle name="Comma 45" xfId="110"/>
    <cellStyle name="Comma 45 2" xfId="474"/>
    <cellStyle name="Comma 45 2 2" xfId="532"/>
    <cellStyle name="Comma 46" xfId="111"/>
    <cellStyle name="Comma 46 2" xfId="475"/>
    <cellStyle name="Comma 46 2 2" xfId="533"/>
    <cellStyle name="Comma 47" xfId="112"/>
    <cellStyle name="Comma 47 2" xfId="476"/>
    <cellStyle name="Comma 47 2 2" xfId="534"/>
    <cellStyle name="Comma 48" xfId="113"/>
    <cellStyle name="Comma 48 2" xfId="477"/>
    <cellStyle name="Comma 48 2 2" xfId="535"/>
    <cellStyle name="Comma 49" xfId="114"/>
    <cellStyle name="Comma 49 2" xfId="478"/>
    <cellStyle name="Comma 49 2 2" xfId="536"/>
    <cellStyle name="Comma 5" xfId="115"/>
    <cellStyle name="Comma 5 2" xfId="479"/>
    <cellStyle name="Comma 5 2 2" xfId="537"/>
    <cellStyle name="Comma 50" xfId="116"/>
    <cellStyle name="Comma 50 2" xfId="480"/>
    <cellStyle name="Comma 50 2 2" xfId="538"/>
    <cellStyle name="Comma 51" xfId="436"/>
    <cellStyle name="Comma 51 2" xfId="430"/>
    <cellStyle name="Comma 51 2 2" xfId="540"/>
    <cellStyle name="Comma 51 3" xfId="481"/>
    <cellStyle name="Comma 51 4" xfId="539"/>
    <cellStyle name="Comma 52" xfId="492"/>
    <cellStyle name="Comma 53" xfId="558"/>
    <cellStyle name="Comma 6" xfId="117"/>
    <cellStyle name="Comma 6 2" xfId="482"/>
    <cellStyle name="Comma 6 2 2" xfId="541"/>
    <cellStyle name="Comma 7" xfId="118"/>
    <cellStyle name="Comma 7 2" xfId="483"/>
    <cellStyle name="Comma 7 2 2" xfId="542"/>
    <cellStyle name="Comma 8" xfId="119"/>
    <cellStyle name="Comma 8 2" xfId="484"/>
    <cellStyle name="Comma 8 2 2" xfId="543"/>
    <cellStyle name="Comma 9" xfId="120"/>
    <cellStyle name="Comma 9 2" xfId="485"/>
    <cellStyle name="Comma 9 2 2" xfId="544"/>
    <cellStyle name="Currency 10" xfId="121"/>
    <cellStyle name="Currency 11" xfId="122"/>
    <cellStyle name="Currency 12" xfId="123"/>
    <cellStyle name="Currency 13" xfId="124"/>
    <cellStyle name="Currency 14" xfId="125"/>
    <cellStyle name="Currency 15" xfId="126"/>
    <cellStyle name="Currency 16" xfId="127"/>
    <cellStyle name="Currency 17" xfId="128"/>
    <cellStyle name="Currency 18" xfId="129"/>
    <cellStyle name="Currency 19" xfId="130"/>
    <cellStyle name="Currency 2" xfId="131"/>
    <cellStyle name="Currency 20" xfId="132"/>
    <cellStyle name="Currency 21" xfId="133"/>
    <cellStyle name="Currency 22" xfId="134"/>
    <cellStyle name="Currency 23" xfId="135"/>
    <cellStyle name="Currency 24" xfId="136"/>
    <cellStyle name="Currency 25" xfId="137"/>
    <cellStyle name="Currency 26" xfId="138"/>
    <cellStyle name="Currency 27" xfId="139"/>
    <cellStyle name="Currency 28" xfId="140"/>
    <cellStyle name="Currency 29" xfId="141"/>
    <cellStyle name="Currency 3" xfId="142"/>
    <cellStyle name="Currency 30" xfId="143"/>
    <cellStyle name="Currency 31" xfId="144"/>
    <cellStyle name="Currency 32" xfId="145"/>
    <cellStyle name="Currency 33" xfId="146"/>
    <cellStyle name="Currency 34" xfId="147"/>
    <cellStyle name="Currency 35" xfId="148"/>
    <cellStyle name="Currency 36" xfId="149"/>
    <cellStyle name="Currency 37" xfId="150"/>
    <cellStyle name="Currency 38" xfId="151"/>
    <cellStyle name="Currency 39" xfId="152"/>
    <cellStyle name="Currency 4" xfId="153"/>
    <cellStyle name="Currency 40" xfId="154"/>
    <cellStyle name="Currency 41" xfId="155"/>
    <cellStyle name="Currency 42" xfId="156"/>
    <cellStyle name="Currency 43" xfId="157"/>
    <cellStyle name="Currency 44" xfId="158"/>
    <cellStyle name="Currency 45" xfId="159"/>
    <cellStyle name="Currency 46" xfId="160"/>
    <cellStyle name="Currency 5" xfId="161"/>
    <cellStyle name="Currency 6" xfId="162"/>
    <cellStyle name="Currency 7" xfId="163"/>
    <cellStyle name="Currency 8" xfId="164"/>
    <cellStyle name="Currency 9" xfId="165"/>
    <cellStyle name="Normal" xfId="0" builtinId="0"/>
    <cellStyle name="Normal 10" xfId="166"/>
    <cellStyle name="Normal 11" xfId="167"/>
    <cellStyle name="Normal 11 2 2" xfId="486"/>
    <cellStyle name="Normal 12" xfId="168"/>
    <cellStyle name="Normal 13" xfId="169"/>
    <cellStyle name="Normal 13 3" xfId="487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0" xfId="199"/>
    <cellStyle name="Normal 2 2 21" xfId="200"/>
    <cellStyle name="Normal 2 2 22" xfId="201"/>
    <cellStyle name="Normal 2 2 23" xfId="202"/>
    <cellStyle name="Normal 2 2 24" xfId="203"/>
    <cellStyle name="Normal 2 2 25" xfId="204"/>
    <cellStyle name="Normal 2 2 26" xfId="205"/>
    <cellStyle name="Normal 2 2 27" xfId="206"/>
    <cellStyle name="Normal 2 2 28" xfId="207"/>
    <cellStyle name="Normal 2 2 29" xfId="208"/>
    <cellStyle name="Normal 2 2 3" xfId="209"/>
    <cellStyle name="Normal 2 2 30" xfId="210"/>
    <cellStyle name="Normal 2 2 31" xfId="211"/>
    <cellStyle name="Normal 2 2 32" xfId="212"/>
    <cellStyle name="Normal 2 2 33" xfId="213"/>
    <cellStyle name="Normal 2 2 34" xfId="214"/>
    <cellStyle name="Normal 2 2 35" xfId="215"/>
    <cellStyle name="Normal 2 2 36" xfId="216"/>
    <cellStyle name="Normal 2 2 37" xfId="217"/>
    <cellStyle name="Normal 2 2 38" xfId="218"/>
    <cellStyle name="Normal 2 2 39" xfId="219"/>
    <cellStyle name="Normal 2 2 4" xfId="220"/>
    <cellStyle name="Normal 2 2 40" xfId="221"/>
    <cellStyle name="Normal 2 2 41" xfId="222"/>
    <cellStyle name="Normal 2 2 42" xfId="223"/>
    <cellStyle name="Normal 2 2 43" xfId="224"/>
    <cellStyle name="Normal 2 2 44" xfId="225"/>
    <cellStyle name="Normal 2 2 45" xfId="226"/>
    <cellStyle name="Normal 2 2 46" xfId="227"/>
    <cellStyle name="Normal 2 2 47" xfId="228"/>
    <cellStyle name="Normal 2 2 5" xfId="229"/>
    <cellStyle name="Normal 2 2 6" xfId="230"/>
    <cellStyle name="Normal 2 2 7" xfId="231"/>
    <cellStyle name="Normal 2 2 8" xfId="232"/>
    <cellStyle name="Normal 2 2 9" xfId="233"/>
    <cellStyle name="Normal 2 20" xfId="234"/>
    <cellStyle name="Normal 2 21" xfId="235"/>
    <cellStyle name="Normal 2 2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2" xfId="245"/>
    <cellStyle name="Normal 2 3 3" xfId="246"/>
    <cellStyle name="Normal 2 30" xfId="247"/>
    <cellStyle name="Normal 2 31" xfId="248"/>
    <cellStyle name="Normal 2 32" xfId="249"/>
    <cellStyle name="Normal 2 33" xfId="250"/>
    <cellStyle name="Normal 2 34" xfId="251"/>
    <cellStyle name="Normal 2 35" xfId="252"/>
    <cellStyle name="Normal 2 36" xfId="253"/>
    <cellStyle name="Normal 2 37" xfId="254"/>
    <cellStyle name="Normal 2 38" xfId="255"/>
    <cellStyle name="Normal 2 39" xfId="256"/>
    <cellStyle name="Normal 2 4" xfId="257"/>
    <cellStyle name="Normal 2 4 2" xfId="258"/>
    <cellStyle name="Normal 2 4 3" xfId="259"/>
    <cellStyle name="Normal 2 40" xfId="260"/>
    <cellStyle name="Normal 2 41" xfId="261"/>
    <cellStyle name="Normal 2 42" xfId="262"/>
    <cellStyle name="Normal 2 43" xfId="263"/>
    <cellStyle name="Normal 2 44" xfId="264"/>
    <cellStyle name="Normal 2 45" xfId="265"/>
    <cellStyle name="Normal 2 46" xfId="266"/>
    <cellStyle name="Normal 2 47" xfId="267"/>
    <cellStyle name="Normal 2 48" xfId="268"/>
    <cellStyle name="Normal 2 49" xfId="269"/>
    <cellStyle name="Normal 2 5" xfId="270"/>
    <cellStyle name="Normal 2 5 2" xfId="271"/>
    <cellStyle name="Normal 2 5 3" xfId="272"/>
    <cellStyle name="Normal 2 50" xfId="273"/>
    <cellStyle name="Normal 2 51" xfId="274"/>
    <cellStyle name="Normal 2 52" xfId="275"/>
    <cellStyle name="Normal 2 53" xfId="276"/>
    <cellStyle name="Normal 2 54" xfId="277"/>
    <cellStyle name="Normal 2 55" xfId="278"/>
    <cellStyle name="Normal 2 56" xfId="279"/>
    <cellStyle name="Normal 2 57" xfId="547"/>
    <cellStyle name="Normal 2 57 2" xfId="549"/>
    <cellStyle name="Normal 2 6" xfId="280"/>
    <cellStyle name="Normal 2 6 2" xfId="281"/>
    <cellStyle name="Normal 2 6 3" xfId="282"/>
    <cellStyle name="Normal 2 7" xfId="283"/>
    <cellStyle name="Normal 2 7 2" xfId="284"/>
    <cellStyle name="Normal 2 7 3" xfId="285"/>
    <cellStyle name="Normal 2 8" xfId="286"/>
    <cellStyle name="Normal 2 8 2" xfId="287"/>
    <cellStyle name="Normal 2 8 3" xfId="288"/>
    <cellStyle name="Normal 2 9" xfId="289"/>
    <cellStyle name="Normal 2 9 2" xfId="290"/>
    <cellStyle name="Normal 2 9 3" xfId="291"/>
    <cellStyle name="Normal 20" xfId="292"/>
    <cellStyle name="Normal 21" xfId="293"/>
    <cellStyle name="Normal 22" xfId="294"/>
    <cellStyle name="Normal 23" xfId="295"/>
    <cellStyle name="Normal 24" xfId="296"/>
    <cellStyle name="Normal 25" xfId="297"/>
    <cellStyle name="Normal 26" xfId="298"/>
    <cellStyle name="Normal 27" xfId="299"/>
    <cellStyle name="Normal 28" xfId="300"/>
    <cellStyle name="Normal 29" xfId="301"/>
    <cellStyle name="Normal 3" xfId="302"/>
    <cellStyle name="Normal 3 10" xfId="303"/>
    <cellStyle name="Normal 3 10 2" xfId="304"/>
    <cellStyle name="Normal 3 10 3" xfId="305"/>
    <cellStyle name="Normal 3 11" xfId="306"/>
    <cellStyle name="Normal 3 11 2" xfId="307"/>
    <cellStyle name="Normal 3 11 3" xfId="308"/>
    <cellStyle name="Normal 3 12" xfId="309"/>
    <cellStyle name="Normal 3 12 2" xfId="310"/>
    <cellStyle name="Normal 3 12 3" xfId="311"/>
    <cellStyle name="Normal 3 13" xfId="312"/>
    <cellStyle name="Normal 3 13 2" xfId="313"/>
    <cellStyle name="Normal 3 13 3" xfId="314"/>
    <cellStyle name="Normal 3 14" xfId="315"/>
    <cellStyle name="Normal 3 14 2" xfId="316"/>
    <cellStyle name="Normal 3 14 3" xfId="317"/>
    <cellStyle name="Normal 3 15" xfId="318"/>
    <cellStyle name="Normal 3 15 2" xfId="319"/>
    <cellStyle name="Normal 3 15 3" xfId="320"/>
    <cellStyle name="Normal 3 16" xfId="321"/>
    <cellStyle name="Normal 3 2" xfId="322"/>
    <cellStyle name="Normal 3 2 2" xfId="559"/>
    <cellStyle name="Normal 3 3" xfId="323"/>
    <cellStyle name="Normal 3 4" xfId="324"/>
    <cellStyle name="Normal 3 5" xfId="325"/>
    <cellStyle name="Normal 3 6" xfId="326"/>
    <cellStyle name="Normal 3 7" xfId="327"/>
    <cellStyle name="Normal 3 8" xfId="328"/>
    <cellStyle name="Normal 3 8 2" xfId="329"/>
    <cellStyle name="Normal 3 8 3" xfId="330"/>
    <cellStyle name="Normal 3 9" xfId="331"/>
    <cellStyle name="Normal 3 9 2" xfId="332"/>
    <cellStyle name="Normal 3 9 3" xfId="333"/>
    <cellStyle name="Normal 30" xfId="334"/>
    <cellStyle name="Normal 31" xfId="335"/>
    <cellStyle name="Normal 32" xfId="336"/>
    <cellStyle name="Normal 32 3 2" xfId="489"/>
    <cellStyle name="Normal 32 3 2 2" xfId="557"/>
    <cellStyle name="Normal 33" xfId="337"/>
    <cellStyle name="Normal 34" xfId="338"/>
    <cellStyle name="Normal 35" xfId="339"/>
    <cellStyle name="Normal 36" xfId="340"/>
    <cellStyle name="Normal 37" xfId="341"/>
    <cellStyle name="Normal 38" xfId="342"/>
    <cellStyle name="Normal 38 2" xfId="488"/>
    <cellStyle name="Normal 39" xfId="343"/>
    <cellStyle name="Normal 4" xfId="344"/>
    <cellStyle name="Normal 4 10" xfId="345"/>
    <cellStyle name="Normal 4 11" xfId="346"/>
    <cellStyle name="Normal 4 2" xfId="347"/>
    <cellStyle name="Normal 4 2 2" xfId="348"/>
    <cellStyle name="Normal 4 2 3" xfId="349"/>
    <cellStyle name="Normal 4 3" xfId="350"/>
    <cellStyle name="Normal 4 3 2" xfId="351"/>
    <cellStyle name="Normal 4 3 3" xfId="352"/>
    <cellStyle name="Normal 4 4" xfId="353"/>
    <cellStyle name="Normal 4 4 2" xfId="354"/>
    <cellStyle name="Normal 4 4 3" xfId="355"/>
    <cellStyle name="Normal 4 5" xfId="356"/>
    <cellStyle name="Normal 4 5 2" xfId="357"/>
    <cellStyle name="Normal 4 5 3" xfId="358"/>
    <cellStyle name="Normal 4 6" xfId="359"/>
    <cellStyle name="Normal 4 6 2" xfId="360"/>
    <cellStyle name="Normal 4 6 3" xfId="361"/>
    <cellStyle name="Normal 4 7" xfId="362"/>
    <cellStyle name="Normal 4 7 2" xfId="363"/>
    <cellStyle name="Normal 4 7 3" xfId="364"/>
    <cellStyle name="Normal 4 8" xfId="365"/>
    <cellStyle name="Normal 4 8 2" xfId="366"/>
    <cellStyle name="Normal 4 8 3" xfId="367"/>
    <cellStyle name="Normal 4 9" xfId="368"/>
    <cellStyle name="Normal 4 9 2" xfId="369"/>
    <cellStyle name="Normal 4 9 3" xfId="370"/>
    <cellStyle name="Normal 40" xfId="371"/>
    <cellStyle name="Normal 41" xfId="372"/>
    <cellStyle name="Normal 42" xfId="373"/>
    <cellStyle name="Normal 43" xfId="374"/>
    <cellStyle name="Normal 44" xfId="375"/>
    <cellStyle name="Normal 45" xfId="376"/>
    <cellStyle name="Normal 46" xfId="377"/>
    <cellStyle name="Normal 47" xfId="378"/>
    <cellStyle name="Normal 48" xfId="379"/>
    <cellStyle name="Normal 49" xfId="380"/>
    <cellStyle name="Normal 5" xfId="381"/>
    <cellStyle name="Normal 50" xfId="425"/>
    <cellStyle name="Normal 50 2" xfId="550"/>
    <cellStyle name="Normal 50 3" xfId="429"/>
    <cellStyle name="Normal 51" xfId="422"/>
    <cellStyle name="Normal 52" xfId="432"/>
    <cellStyle name="Normal 53" xfId="434"/>
    <cellStyle name="Normal 53 2" xfId="554"/>
    <cellStyle name="Normal 54" xfId="493"/>
    <cellStyle name="Normal 55" xfId="494"/>
    <cellStyle name="Normal 55 2" xfId="552"/>
    <cellStyle name="Normal 56" xfId="546"/>
    <cellStyle name="Normal 57" xfId="560"/>
    <cellStyle name="Normal 6" xfId="382"/>
    <cellStyle name="Normal 7" xfId="383"/>
    <cellStyle name="Normal 8" xfId="384"/>
    <cellStyle name="Normal 9" xfId="385"/>
    <cellStyle name="Normal_1 axali Fasebi" xfId="562"/>
    <cellStyle name="Normal_dasakorektirebeli xarjTaRricxva auziT 2" xfId="491"/>
    <cellStyle name="Normal_el.momaragebabenzo" xfId="421"/>
    <cellStyle name="Normal_Fire Alarm skola1" xfId="563"/>
    <cellStyle name="Normal_gare wyalsadfenigagarini" xfId="1"/>
    <cellStyle name="Normal_gare wyalsadfenigagarini 2 2" xfId="561"/>
    <cellStyle name="Normal_krebsiti esp" xfId="551"/>
    <cellStyle name="Normal_Sheet1" xfId="564"/>
    <cellStyle name="Normal_sida kanalizaciadigomi" xfId="427"/>
    <cellStyle name="Normal_sida wyalsadeni" xfId="2"/>
    <cellStyle name="Normal_sida wyalsadeni 2" xfId="433"/>
    <cellStyle name="Normal_sida wyalsadeni 3" xfId="426"/>
    <cellStyle name="Normal_sida wyalsadeni 3 2" xfId="556"/>
    <cellStyle name="Normal_sida wyalsadeni_xarGaRricxva  remonti maisuraZis q.transp. sammarTvelos" xfId="428"/>
    <cellStyle name="Normal_sida wyalsadenidigomi" xfId="4"/>
    <cellStyle name="Normal_stadion-1" xfId="437"/>
    <cellStyle name="Normal_xarGaRricxva  remonti maisuraZis q.transp. sammarTvelos" xfId="435"/>
    <cellStyle name="Normal_xarj. 2 2" xfId="423"/>
    <cellStyle name="Normal_Xl0000048 2" xfId="490"/>
    <cellStyle name="Normal_Xl0000048 2 2" xfId="424"/>
    <cellStyle name="Normal_x-va saofise SEnobis kairos q-ze" xfId="553"/>
    <cellStyle name="normálne 2" xfId="386"/>
    <cellStyle name="Percent 2 2" xfId="387"/>
    <cellStyle name="Percent 2 3" xfId="388"/>
    <cellStyle name="Percent 2 4" xfId="389"/>
    <cellStyle name="Percent 3" xfId="390"/>
    <cellStyle name="Percent 3 2" xfId="391"/>
    <cellStyle name="Percent 3 3" xfId="392"/>
    <cellStyle name="Percent 4" xfId="393"/>
    <cellStyle name="SAPBEXstdItem" xfId="394"/>
    <cellStyle name="Standard_35kA Anl. &amp; Gen.Schutz  ANL335B" xfId="395"/>
    <cellStyle name="Style 1" xfId="3"/>
    <cellStyle name="Акцент1" xfId="396"/>
    <cellStyle name="Акцент2" xfId="397"/>
    <cellStyle name="Акцент3" xfId="398"/>
    <cellStyle name="Акцент4" xfId="399"/>
    <cellStyle name="Акцент5" xfId="400"/>
    <cellStyle name="Акцент6" xfId="401"/>
    <cellStyle name="Ввод " xfId="402"/>
    <cellStyle name="Вывод" xfId="403"/>
    <cellStyle name="Вычисление" xfId="404"/>
    <cellStyle name="Заголовок 1" xfId="405"/>
    <cellStyle name="Заголовок 2" xfId="406"/>
    <cellStyle name="Заголовок 3" xfId="407"/>
    <cellStyle name="Заголовок 4" xfId="408"/>
    <cellStyle name="Итог" xfId="409"/>
    <cellStyle name="Контрольная ячейка" xfId="410"/>
    <cellStyle name="Название" xfId="411"/>
    <cellStyle name="Нейтральный" xfId="412"/>
    <cellStyle name="Обычный 2" xfId="495"/>
    <cellStyle name="Обычный 3" xfId="548"/>
    <cellStyle name="Обычный_2338-2339" xfId="413"/>
    <cellStyle name="Обычный_SAN2008-I" xfId="555"/>
    <cellStyle name="Плохой" xfId="414"/>
    <cellStyle name="Пояснение" xfId="415"/>
    <cellStyle name="Примечание" xfId="416"/>
    <cellStyle name="Примечание 2" xfId="545"/>
    <cellStyle name="Связанная ячейка" xfId="417"/>
    <cellStyle name="Текст предупреждения" xfId="418"/>
    <cellStyle name="Хороший" xfId="419"/>
    <cellStyle name="常规_Sheet1" xfId="420"/>
  </cellStyles>
  <dxfs count="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157163</xdr:rowOff>
    </xdr:to>
    <xdr:sp macro="" textlink="">
      <xdr:nvSpPr>
        <xdr:cNvPr id="3" name="Text Box 6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157163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157163</xdr:rowOff>
    </xdr:to>
    <xdr:sp macro="" textlink="">
      <xdr:nvSpPr>
        <xdr:cNvPr id="5" name="Text Box 7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157163</xdr:rowOff>
    </xdr:to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157163</xdr:rowOff>
    </xdr:to>
    <xdr:sp macro="" textlink="">
      <xdr:nvSpPr>
        <xdr:cNvPr id="7" name="Text Box 7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157163</xdr:rowOff>
    </xdr:to>
    <xdr:sp macro="" textlink="">
      <xdr:nvSpPr>
        <xdr:cNvPr id="8" name="Text Box 7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391</xdr:row>
      <xdr:rowOff>133350</xdr:rowOff>
    </xdr:to>
    <xdr:sp macro="" textlink="">
      <xdr:nvSpPr>
        <xdr:cNvPr id="9" name="Text Box 4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391</xdr:row>
      <xdr:rowOff>133350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391</xdr:row>
      <xdr:rowOff>133350</xdr:rowOff>
    </xdr:to>
    <xdr:sp macro="" textlink="">
      <xdr:nvSpPr>
        <xdr:cNvPr id="11" name="Text Box 4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391</xdr:row>
      <xdr:rowOff>133350</xdr:rowOff>
    </xdr:to>
    <xdr:sp macro="" textlink="">
      <xdr:nvSpPr>
        <xdr:cNvPr id="12" name="Text Box 4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13" name="Text Box 6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14" name="Text Box 6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15" name="Text Box 7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16" name="Text Box 7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17" name="Text Box 7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18" name="Text Box 7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19" name="Text Box 6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20" name="Text Box 6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21" name="Text Box 7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22" name="Text Box 7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23" name="Text Box 7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100013</xdr:rowOff>
    </xdr:to>
    <xdr:sp macro="" textlink="">
      <xdr:nvSpPr>
        <xdr:cNvPr id="24" name="Text Box 7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25" name="Text Box 6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26" name="Text Box 6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27" name="Text Box 7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28" name="Text Box 7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29" name="Text Box 7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30" name="Text Box 7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33350"/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33350"/>
    <xdr:sp macro="" textlink="">
      <xdr:nvSpPr>
        <xdr:cNvPr id="32" name="Text Box 4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33350"/>
    <xdr:sp macro="" textlink="">
      <xdr:nvSpPr>
        <xdr:cNvPr id="33" name="Text Box 4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33350"/>
    <xdr:sp macro="" textlink="">
      <xdr:nvSpPr>
        <xdr:cNvPr id="34" name="Text Box 4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2" name="Text Box 2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52" name="Text Box 2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53" name="Text Box 3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396</xdr:row>
      <xdr:rowOff>4763</xdr:rowOff>
    </xdr:to>
    <xdr:sp macro="" textlink="">
      <xdr:nvSpPr>
        <xdr:cNvPr id="57" name="Text Box 35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1" name="Text Box 16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4" name="Text Box 2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5" name="Text Box 2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6" name="Text Box 3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7" name="Text Box 3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8" name="Text Box 3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79" name="Text Box 34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76200</xdr:colOff>
      <xdr:row>395</xdr:row>
      <xdr:rowOff>1</xdr:rowOff>
    </xdr:to>
    <xdr:sp macro="" textlink="">
      <xdr:nvSpPr>
        <xdr:cNvPr id="80" name="Text Box 35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1" name="Text Box 6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2" name="Text Box 6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3" name="Text Box 7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4" name="Text Box 7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5" name="Text Box 7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6" name="Text Box 7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7" name="Text Box 68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8" name="Text Box 69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89" name="Text Box 70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90" name="Text Box 7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91" name="Text Box 7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92" name="Text Box 7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39" name="Text Box 6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400</xdr:row>
      <xdr:rowOff>28574</xdr:rowOff>
    </xdr:to>
    <xdr:sp macro="" textlink="">
      <xdr:nvSpPr>
        <xdr:cNvPr id="140" name="Text Box 6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400</xdr:row>
      <xdr:rowOff>28574</xdr:rowOff>
    </xdr:to>
    <xdr:sp macro="" textlink="">
      <xdr:nvSpPr>
        <xdr:cNvPr id="141" name="Text Box 6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400</xdr:row>
      <xdr:rowOff>28574</xdr:rowOff>
    </xdr:to>
    <xdr:sp macro="" textlink="">
      <xdr:nvSpPr>
        <xdr:cNvPr id="142" name="Text Box 7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400</xdr:row>
      <xdr:rowOff>28574</xdr:rowOff>
    </xdr:to>
    <xdr:sp macro="" textlink="">
      <xdr:nvSpPr>
        <xdr:cNvPr id="143" name="Text Box 7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400</xdr:row>
      <xdr:rowOff>28574</xdr:rowOff>
    </xdr:to>
    <xdr:sp macro="" textlink="">
      <xdr:nvSpPr>
        <xdr:cNvPr id="144" name="Text Box 7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400</xdr:row>
      <xdr:rowOff>28574</xdr:rowOff>
    </xdr:to>
    <xdr:sp macro="" textlink="">
      <xdr:nvSpPr>
        <xdr:cNvPr id="145" name="Text Box 7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395</xdr:row>
      <xdr:rowOff>133350</xdr:rowOff>
    </xdr:to>
    <xdr:sp macro="" textlink="">
      <xdr:nvSpPr>
        <xdr:cNvPr id="146" name="Text Box 4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395</xdr:row>
      <xdr:rowOff>133350</xdr:rowOff>
    </xdr:to>
    <xdr:sp macro="" textlink="">
      <xdr:nvSpPr>
        <xdr:cNvPr id="147" name="Text Box 43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395</xdr:row>
      <xdr:rowOff>133350</xdr:rowOff>
    </xdr:to>
    <xdr:sp macro="" textlink="">
      <xdr:nvSpPr>
        <xdr:cNvPr id="148" name="Text Box 46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395</xdr:row>
      <xdr:rowOff>133350</xdr:rowOff>
    </xdr:to>
    <xdr:sp macro="" textlink="">
      <xdr:nvSpPr>
        <xdr:cNvPr id="149" name="Text Box 4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0" name="Text Box 68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1" name="Text Box 69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2" name="Text Box 70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3" name="Text Box 7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4" name="Text Box 72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5" name="Text Box 7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6" name="Text Box 68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7" name="Text Box 69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8" name="Text Box 70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59" name="Text Box 7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60" name="Text Box 72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133351</xdr:rowOff>
    </xdr:to>
    <xdr:sp macro="" textlink="">
      <xdr:nvSpPr>
        <xdr:cNvPr id="161" name="Text Box 73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162" name="Text Box 68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163" name="Text Box 69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164" name="Text Box 7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165" name="Text Box 7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166" name="Text Box 7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038225"/>
    <xdr:sp macro="" textlink="">
      <xdr:nvSpPr>
        <xdr:cNvPr id="167" name="Text Box 7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33350"/>
    <xdr:sp macro="" textlink="">
      <xdr:nvSpPr>
        <xdr:cNvPr id="168" name="Text Box 46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33350"/>
    <xdr:sp macro="" textlink="">
      <xdr:nvSpPr>
        <xdr:cNvPr id="169" name="Text Box 4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333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322</xdr:row>
      <xdr:rowOff>0</xdr:rowOff>
    </xdr:from>
    <xdr:ext cx="76200" cy="1333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73" name="Text Box 16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74" name="Text Box 17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75" name="Text Box 18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76" name="Text Box 19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77" name="Text Box 20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78" name="Text Box 2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79" name="Text Box 2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5" name="Text Box 16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7" name="Text Box 20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8" name="Text Box 2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89" name="Text Box 2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90" name="Text Box 30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91" name="Text Box 3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93" name="Text Box 34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399</xdr:row>
      <xdr:rowOff>38101</xdr:rowOff>
    </xdr:to>
    <xdr:sp macro="" textlink="">
      <xdr:nvSpPr>
        <xdr:cNvPr id="194" name="Text Box 35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198" name="Text Box 18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1" name="Text Box 2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2" name="Text Box 2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8" name="Text Box 16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09" name="Text Box 19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10" name="Text Box 20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11" name="Text Box 2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12" name="Text Box 2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13" name="Text Box 3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14" name="Text Box 3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76200</xdr:colOff>
      <xdr:row>398</xdr:row>
      <xdr:rowOff>28575</xdr:rowOff>
    </xdr:to>
    <xdr:sp macro="" textlink="">
      <xdr:nvSpPr>
        <xdr:cNvPr id="217" name="Text Box 35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18" name="Text Box 68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19" name="Text Box 69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0" name="Text Box 70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1" name="Text Box 7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2" name="Text Box 7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3" name="Text Box 73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76200</xdr:colOff>
      <xdr:row>329</xdr:row>
      <xdr:rowOff>28575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276" name="Text Box 68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277" name="Text Box 69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278" name="Text Box 70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279" name="Text Box 7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280" name="Text Box 72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281" name="Text Box 73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33350"/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33350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33350"/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33350"/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038225"/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33350"/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33350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33350"/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368</xdr:row>
      <xdr:rowOff>0</xdr:rowOff>
    </xdr:from>
    <xdr:ext cx="76200" cy="133350"/>
    <xdr:sp macro="" textlink="">
      <xdr:nvSpPr>
        <xdr:cNvPr id="307" name="Text Box 43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321</xdr:row>
      <xdr:rowOff>0</xdr:rowOff>
    </xdr:from>
    <xdr:to>
      <xdr:col>2</xdr:col>
      <xdr:colOff>76200</xdr:colOff>
      <xdr:row>321</xdr:row>
      <xdr:rowOff>180975</xdr:rowOff>
    </xdr:to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838575" y="25740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76200</xdr:colOff>
      <xdr:row>321</xdr:row>
      <xdr:rowOff>180975</xdr:rowOff>
    </xdr:to>
    <xdr:sp macro="" textlink="">
      <xdr:nvSpPr>
        <xdr:cNvPr id="321" name="Text Box 43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838575" y="25740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282</xdr:row>
      <xdr:rowOff>0</xdr:rowOff>
    </xdr:from>
    <xdr:ext cx="76200" cy="180975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314700" y="7255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76200" cy="180975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314700" y="7255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330</xdr:row>
      <xdr:rowOff>0</xdr:rowOff>
    </xdr:from>
    <xdr:ext cx="76200" cy="133350"/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330</xdr:row>
      <xdr:rowOff>0</xdr:rowOff>
    </xdr:from>
    <xdr:ext cx="76200" cy="133350"/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330</xdr:row>
      <xdr:rowOff>0</xdr:rowOff>
    </xdr:from>
    <xdr:ext cx="76200" cy="133350"/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330</xdr:row>
      <xdr:rowOff>0</xdr:rowOff>
    </xdr:from>
    <xdr:ext cx="76200" cy="133350"/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330</xdr:row>
      <xdr:rowOff>0</xdr:rowOff>
    </xdr:from>
    <xdr:ext cx="76200" cy="133350"/>
    <xdr:sp macro="" textlink="">
      <xdr:nvSpPr>
        <xdr:cNvPr id="234" name="Text Box 46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330</xdr:row>
      <xdr:rowOff>0</xdr:rowOff>
    </xdr:from>
    <xdr:ext cx="76200" cy="133350"/>
    <xdr:sp macro="" textlink="">
      <xdr:nvSpPr>
        <xdr:cNvPr id="235" name="Text Box 43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330</xdr:row>
      <xdr:rowOff>0</xdr:rowOff>
    </xdr:from>
    <xdr:ext cx="76200" cy="133350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330</xdr:row>
      <xdr:rowOff>0</xdr:rowOff>
    </xdr:from>
    <xdr:ext cx="76200" cy="133350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152</xdr:row>
      <xdr:rowOff>38100</xdr:rowOff>
    </xdr:to>
    <xdr:sp macro="" textlink="">
      <xdr:nvSpPr>
        <xdr:cNvPr id="3" name="Text Box 6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71900" y="17783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152</xdr:row>
      <xdr:rowOff>38100</xdr:rowOff>
    </xdr:to>
    <xdr:sp macro="" textlink="">
      <xdr:nvSpPr>
        <xdr:cNvPr id="4" name="Text Box 9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71900" y="17783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76200</xdr:colOff>
      <xdr:row>199</xdr:row>
      <xdr:rowOff>135833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0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191</xdr:row>
      <xdr:rowOff>0</xdr:rowOff>
    </xdr:from>
    <xdr:ext cx="76200" cy="1447800"/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1447800"/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14478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14478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191</xdr:row>
      <xdr:rowOff>0</xdr:rowOff>
    </xdr:from>
    <xdr:ext cx="76200" cy="1447800"/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771900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295275</xdr:colOff>
      <xdr:row>191</xdr:row>
      <xdr:rowOff>0</xdr:rowOff>
    </xdr:from>
    <xdr:ext cx="76200" cy="144780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5248275" y="2508885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142875</xdr:rowOff>
    </xdr:from>
    <xdr:ext cx="76200" cy="1057275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733550" y="254031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32" name="Text Box 2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193</xdr:row>
      <xdr:rowOff>0</xdr:rowOff>
    </xdr:from>
    <xdr:ext cx="76200" cy="1057275"/>
    <xdr:sp macro="" textlink="">
      <xdr:nvSpPr>
        <xdr:cNvPr id="33" name="Text Box 2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8100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44" name="Text Box 1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45" name="Text Box 1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47" name="Text Box 1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193</xdr:row>
      <xdr:rowOff>0</xdr:rowOff>
    </xdr:from>
    <xdr:ext cx="76200" cy="1057275"/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719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193</xdr:row>
      <xdr:rowOff>0</xdr:rowOff>
    </xdr:from>
    <xdr:ext cx="76200" cy="1057275"/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81000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76200" cy="1057275"/>
    <xdr:sp macro="" textlink="">
      <xdr:nvSpPr>
        <xdr:cNvPr id="51" name="Text Box 25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33550" y="2542222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53" name="Text Box 16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57" name="Text Box 20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58" name="Text Box 2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60" name="Text Box 23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1" name="Text Box 24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2" name="Text Box 26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4" name="Text Box 28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5" name="Text Box 29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6" name="Text Box 30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7" name="Text Box 3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8" name="Text Box 3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0" name="Text Box 34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1" name="Text Box 35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2" name="Text Box 36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3" name="Text Box 37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6" name="Text Box 40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7" name="Text Box 4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8" name="Text Box 42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79" name="Text Box 43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0" name="Text Box 44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1" name="Text Box 45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2" name="Text Box 46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3" name="Text Box 47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4" name="Text Box 48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5" name="Text Box 49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6" name="Text Box 50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7" name="Text Box 5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8" name="Text Box 5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89" name="Text Box 5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0" name="Text Box 54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1" name="Text Box 55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2" name="Text Box 56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3" name="Text Box 57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4" name="Text Box 58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5" name="Text Box 59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6" name="Text Box 60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7" name="Text Box 6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8" name="Text Box 62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99" name="Text Box 63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100" name="Text Box 64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01" name="Text Box 65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102" name="Text Box 68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103" name="Text Box 69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104" name="Text Box 70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105" name="Text Box 7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106" name="Text Box 7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107" name="Text Box 73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08" name="Text Box 74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09" name="Text Box 75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10" name="Text Box 9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111" name="Text Box 1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112" name="Text Box 17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113" name="Text Box 18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115" name="Text Box 20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117" name="Text Box 22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118" name="Text Box 23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66674</xdr:rowOff>
    </xdr:to>
    <xdr:sp macro="" textlink="">
      <xdr:nvSpPr>
        <xdr:cNvPr id="119" name="Text Box 46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66674</xdr:rowOff>
    </xdr:to>
    <xdr:sp macro="" textlink="">
      <xdr:nvSpPr>
        <xdr:cNvPr id="120" name="Text Box 43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3" name="Text Box 17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5" name="Text Box 19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6" name="Text Box 2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7" name="Text Box 2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8" name="Text Box 2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4" name="Text Box 16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6" name="Text Box 2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7" name="Text Box 2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41" name="Text Box 3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42" name="Text Box 34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38100</xdr:rowOff>
    </xdr:to>
    <xdr:sp macro="" textlink="">
      <xdr:nvSpPr>
        <xdr:cNvPr id="143" name="Text Box 35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46" name="Text Box 74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47" name="Text Box 75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48" name="Text Box 76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49" name="Text Box 77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50" name="Text Box 78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51" name="Text Box 79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52" name="Text Box 80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154" name="Text Box 74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155" name="Text Box 75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56" name="Text Box 76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57" name="Text Box 77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58" name="Text Box 78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161924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161" name="Text Box 74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162" name="Text Box 75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63" name="Text Box 76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64" name="Text Box 77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65" name="Text Box 78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67" name="Text Box 74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68" name="Text Box 7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69" name="Text Box 76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70" name="Text Box 77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71" name="Text Box 78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173" name="Text Box 74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174" name="Text Box 75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75" name="Text Box 76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76" name="Text Box 77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77" name="Text Box 78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161924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180" name="Text Box 74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181" name="Text Box 75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82" name="Text Box 7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83" name="Text Box 77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84" name="Text Box 78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86" name="Text Box 74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87" name="Text Box 75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88" name="Text Box 7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89" name="Text Box 77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90" name="Text Box 78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192" name="Text Box 74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193" name="Text Box 75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94" name="Text Box 76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95" name="Text Box 77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96" name="Text Box 78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98" name="Text Box 74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199" name="Text Box 75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00" name="Text Box 7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01" name="Text Box 77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02" name="Text Box 78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204" name="Text Box 74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205" name="Text Box 75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06" name="Text Box 76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07" name="Text Box 77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08" name="Text Box 78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161924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211" name="Text Box 74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212" name="Text Box 75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13" name="Text Box 76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14" name="Text Box 77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15" name="Text Box 78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17" name="Text Box 74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18" name="Text Box 75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19" name="Text Box 76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20" name="Text Box 77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21" name="Text Box 78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223" name="Text Box 74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224" name="Text Box 75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25" name="Text Box 76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26" name="Text Box 77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27" name="Text Box 78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29" name="Text Box 74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30" name="Text Box 75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31" name="Text Box 76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32" name="Text Box 77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33" name="Text Box 78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235" name="Text Box 7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236" name="Text Box 7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37" name="Text Box 7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38" name="Text Box 7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39" name="Text Box 7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41" name="Text Box 74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42" name="Text Box 7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43" name="Text Box 76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44" name="Text Box 77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45" name="Text Box 78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247" name="Text Box 74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248" name="Text Box 75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49" name="Text Box 76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50" name="Text Box 77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51" name="Text Box 78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66676</xdr:rowOff>
    </xdr:to>
    <xdr:sp macro="" textlink="">
      <xdr:nvSpPr>
        <xdr:cNvPr id="252" name="Text Box 76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66676</xdr:rowOff>
    </xdr:to>
    <xdr:sp macro="" textlink="">
      <xdr:nvSpPr>
        <xdr:cNvPr id="253" name="Text Box 77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66676</xdr:rowOff>
    </xdr:to>
    <xdr:sp macro="" textlink="">
      <xdr:nvSpPr>
        <xdr:cNvPr id="254" name="Text Box 78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188</xdr:row>
      <xdr:rowOff>0</xdr:rowOff>
    </xdr:from>
    <xdr:to>
      <xdr:col>1</xdr:col>
      <xdr:colOff>790575</xdr:colOff>
      <xdr:row>189</xdr:row>
      <xdr:rowOff>38099</xdr:rowOff>
    </xdr:to>
    <xdr:sp macro="" textlink="">
      <xdr:nvSpPr>
        <xdr:cNvPr id="255" name="Text Box 10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188</xdr:row>
      <xdr:rowOff>0</xdr:rowOff>
    </xdr:from>
    <xdr:to>
      <xdr:col>1</xdr:col>
      <xdr:colOff>790575</xdr:colOff>
      <xdr:row>189</xdr:row>
      <xdr:rowOff>38099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58" name="Text Box 74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59" name="Text Box 75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60" name="Text Box 76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61" name="Text Box 77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62" name="Text Box 78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264" name="Text Box 74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265" name="Text Box 75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66" name="Text Box 7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67" name="Text Box 77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161924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271" name="Text Box 74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272" name="Text Box 75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73" name="Text Box 76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74" name="Text Box 77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75" name="Text Box 78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77" name="Text Box 74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78" name="Text Box 75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79" name="Text Box 76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80" name="Text Box 77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81" name="Text Box 78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188</xdr:row>
      <xdr:rowOff>0</xdr:rowOff>
    </xdr:from>
    <xdr:to>
      <xdr:col>7</xdr:col>
      <xdr:colOff>180975</xdr:colOff>
      <xdr:row>189</xdr:row>
      <xdr:rowOff>38099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188</xdr:row>
      <xdr:rowOff>0</xdr:rowOff>
    </xdr:from>
    <xdr:to>
      <xdr:col>7</xdr:col>
      <xdr:colOff>95250</xdr:colOff>
      <xdr:row>189</xdr:row>
      <xdr:rowOff>38099</xdr:rowOff>
    </xdr:to>
    <xdr:sp macro="" textlink="">
      <xdr:nvSpPr>
        <xdr:cNvPr id="283" name="Text Box 74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188</xdr:row>
      <xdr:rowOff>0</xdr:rowOff>
    </xdr:from>
    <xdr:to>
      <xdr:col>5</xdr:col>
      <xdr:colOff>190500</xdr:colOff>
      <xdr:row>189</xdr:row>
      <xdr:rowOff>38099</xdr:rowOff>
    </xdr:to>
    <xdr:sp macro="" textlink="">
      <xdr:nvSpPr>
        <xdr:cNvPr id="284" name="Text Box 75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85" name="Text Box 76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86" name="Text Box 77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287" name="Text Box 78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66675</xdr:colOff>
      <xdr:row>189</xdr:row>
      <xdr:rowOff>28575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66675</xdr:colOff>
      <xdr:row>189</xdr:row>
      <xdr:rowOff>28575</xdr:rowOff>
    </xdr:to>
    <xdr:sp macro="" textlink="">
      <xdr:nvSpPr>
        <xdr:cNvPr id="289" name="Text Box 10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188</xdr:row>
      <xdr:rowOff>0</xdr:rowOff>
    </xdr:from>
    <xdr:to>
      <xdr:col>1</xdr:col>
      <xdr:colOff>866775</xdr:colOff>
      <xdr:row>190</xdr:row>
      <xdr:rowOff>104775</xdr:rowOff>
    </xdr:to>
    <xdr:sp macro="" textlink="">
      <xdr:nvSpPr>
        <xdr:cNvPr id="290" name="Text Box 10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188</xdr:row>
      <xdr:rowOff>0</xdr:rowOff>
    </xdr:from>
    <xdr:to>
      <xdr:col>1</xdr:col>
      <xdr:colOff>866775</xdr:colOff>
      <xdr:row>190</xdr:row>
      <xdr:rowOff>104775</xdr:rowOff>
    </xdr:to>
    <xdr:sp macro="" textlink="">
      <xdr:nvSpPr>
        <xdr:cNvPr id="291" name="Text Box 1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293" name="Text Box 74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294" name="Text Box 75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599"/>
    <xdr:sp macro="" textlink="">
      <xdr:nvSpPr>
        <xdr:cNvPr id="295" name="Text Box 46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599"/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299" name="Text Box 74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00" name="Text Box 75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01" name="Text Box 7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02" name="Text Box 77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03" name="Text Box 78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04" name="Text Box 79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05" name="Text Box 80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07" name="Text Box 74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08" name="Text Box 75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09" name="Text Box 76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10" name="Text Box 77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11" name="Text Box 78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13" name="Text Box 74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14" name="Text Box 75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15" name="Text Box 76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16" name="Text Box 77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17" name="Text Box 78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19" name="Text Box 74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20" name="Text Box 75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21" name="Text Box 76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22" name="Text Box 77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23" name="Text Box 78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25" name="Text Box 7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26" name="Text Box 7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27" name="Text Box 7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28" name="Text Box 7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29" name="Text Box 7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31" name="Text Box 74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32" name="Text Box 75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33" name="Text Box 76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34" name="Text Box 77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35" name="Text Box 78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37" name="Text Box 74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38" name="Text Box 75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39" name="Text Box 76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40" name="Text Box 77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41" name="Text Box 78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43" name="Text Box 74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44" name="Text Box 75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45" name="Text Box 76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46" name="Text Box 77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47" name="Text Box 78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49" name="Text Box 74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50" name="Text Box 75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51" name="Text Box 76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52" name="Text Box 77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53" name="Text Box 78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55" name="Text Box 7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56" name="Text Box 7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57" name="Text Box 7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58" name="Text Box 7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59" name="Text Box 7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61" name="Text Box 74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62" name="Text Box 75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63" name="Text Box 76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64" name="Text Box 77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65" name="Text Box 78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67" name="Text Box 74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68" name="Text Box 75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69" name="Text Box 76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0" name="Text Box 77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1" name="Text Box 78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73" name="Text Box 74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74" name="Text Box 75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5" name="Text Box 76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6" name="Text Box 77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7" name="Text Box 78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9" name="Text Box 74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80" name="Text Box 75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81" name="Text Box 76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82" name="Text Box 77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83" name="Text Box 78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85" name="Text Box 7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86" name="Text Box 7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87" name="Text Box 7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88" name="Text Box 7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89" name="Text Box 7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91" name="Text Box 74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92" name="Text Box 75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397" name="Text Box 74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398" name="Text Box 75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99" name="Text Box 76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00" name="Text Box 77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01" name="Text Box 78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03" name="Text Box 74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04" name="Text Box 75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05" name="Text Box 76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06" name="Text Box 77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07" name="Text Box 78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09" name="Text Box 74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10" name="Text Box 75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11" name="Text Box 76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12" name="Text Box 77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13" name="Text Box 78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15" name="Text Box 7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16" name="Text Box 7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17" name="Text Box 7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18" name="Text Box 7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19" name="Text Box 7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21" name="Text Box 74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22" name="Text Box 75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23" name="Text Box 76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24" name="Text Box 77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25" name="Text Box 78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27" name="Text Box 74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28" name="Text Box 75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29" name="Text Box 76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30" name="Text Box 77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31" name="Text Box 78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34" name="Text Box 74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35" name="Text Box 75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599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599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40" name="Text Box 74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41" name="Text Box 75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42" name="Text Box 76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43" name="Text Box 77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44" name="Text Box 78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45" name="Text Box 79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46" name="Text Box 8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48" name="Text Box 74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49" name="Text Box 75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50" name="Text Box 76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51" name="Text Box 77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52" name="Text Box 78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47699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55" name="Text Box 7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56" name="Text Box 7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61" name="Text Box 74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62" name="Text Box 75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63" name="Text Box 76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64" name="Text Box 77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65" name="Text Box 78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67" name="Text Box 74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68" name="Text Box 75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69" name="Text Box 76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70" name="Text Box 77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71" name="Text Box 78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47699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74" name="Text Box 74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75" name="Text Box 75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76" name="Text Box 76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77" name="Text Box 77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78" name="Text Box 78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80" name="Text Box 74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81" name="Text Box 75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82" name="Text Box 76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83" name="Text Box 77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84" name="Text Box 78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86" name="Text Box 74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87" name="Text Box 75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88" name="Text Box 76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89" name="Text Box 77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90" name="Text Box 78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92" name="Text Box 74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93" name="Text Box 75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94" name="Text Box 76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95" name="Text Box 77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496" name="Text Box 78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498" name="Text Box 74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499" name="Text Box 75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00" name="Text Box 76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01" name="Text Box 77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02" name="Text Box 78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47699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07" name="Text Box 7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08" name="Text Box 77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09" name="Text Box 78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11" name="Text Box 74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12" name="Text Box 75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13" name="Text Box 76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14" name="Text Box 77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15" name="Text Box 78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17" name="Text Box 74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18" name="Text Box 75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19" name="Text Box 76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20" name="Text Box 77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21" name="Text Box 78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23" name="Text Box 74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24" name="Text Box 75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25" name="Text Box 76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26" name="Text Box 77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27" name="Text Box 78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29" name="Text Box 74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30" name="Text Box 75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1" name="Text Box 76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2" name="Text Box 77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3" name="Text Box 78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5" name="Text Box 74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6" name="Text Box 75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7" name="Text Box 76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8" name="Text Box 77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39" name="Text Box 78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41" name="Text Box 74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42" name="Text Box 75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43" name="Text Box 76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44" name="Text Box 77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45" name="Text Box 78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47" name="Text Box 74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48" name="Text Box 75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49" name="Text Box 76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50" name="Text Box 77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51" name="Text Box 78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53" name="Text Box 74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54" name="Text Box 75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55" name="Text Box 76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56" name="Text Box 77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57" name="Text Box 78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47699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60" name="Text Box 74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61" name="Text Box 75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62" name="Text Box 76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63" name="Text Box 77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64" name="Text Box 78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66" name="Text Box 74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67" name="Text Box 75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68" name="Text Box 76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69" name="Text Box 77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70" name="Text Box 78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72" name="Text Box 74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73" name="Text Box 75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74" name="Text Box 76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75" name="Text Box 77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76" name="Text Box 78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78" name="Text Box 74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79" name="Text Box 75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599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599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84" name="Text Box 74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85" name="Text Box 75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89" name="Text Box 79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90" name="Text Box 8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92" name="Text Box 74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93" name="Text Box 75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94" name="Text Box 76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95" name="Text Box 77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596" name="Text Box 78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598" name="Text Box 74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599" name="Text Box 75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0" name="Text Box 76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1" name="Text Box 77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2" name="Text Box 78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4" name="Text Box 74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5" name="Text Box 75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6" name="Text Box 76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7" name="Text Box 77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08" name="Text Box 78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10" name="Text Box 74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11" name="Text Box 75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16" name="Text Box 74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17" name="Text Box 75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18" name="Text Box 76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19" name="Text Box 77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20" name="Text Box 78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22" name="Text Box 74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23" name="Text Box 75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24" name="Text Box 76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25" name="Text Box 77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26" name="Text Box 78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28" name="Text Box 74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29" name="Text Box 75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0" name="Text Box 76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1" name="Text Box 77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2" name="Text Box 78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4" name="Text Box 74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5" name="Text Box 75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6" name="Text Box 76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7" name="Text Box 77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38" name="Text Box 78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40" name="Text Box 74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41" name="Text Box 75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42" name="Text Box 76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43" name="Text Box 77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44" name="Text Box 78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46" name="Text Box 74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47" name="Text Box 75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48" name="Text Box 76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49" name="Text Box 77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50" name="Text Box 78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52" name="Text Box 74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53" name="Text Box 75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54" name="Text Box 76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55" name="Text Box 77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56" name="Text Box 78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58" name="Text Box 74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59" name="Text Box 75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0" name="Text Box 76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1" name="Text Box 77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2" name="Text Box 78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4" name="Text Box 74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5" name="Text Box 75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6" name="Text Box 76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7" name="Text Box 77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68" name="Text Box 78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70" name="Text Box 74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71" name="Text Box 75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72" name="Text Box 76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73" name="Text Box 77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74" name="Text Box 78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76" name="Text Box 74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77" name="Text Box 75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78" name="Text Box 76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79" name="Text Box 77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80" name="Text Box 78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82" name="Text Box 74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83" name="Text Box 75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84" name="Text Box 76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85" name="Text Box 77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86" name="Text Box 78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88" name="Text Box 74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89" name="Text Box 75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90" name="Text Box 76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91" name="Text Box 77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92" name="Text Box 78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694" name="Text Box 74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695" name="Text Box 75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96" name="Text Box 76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97" name="Text Box 77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698" name="Text Box 78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00" name="Text Box 74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01" name="Text Box 75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06" name="Text Box 74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07" name="Text Box 75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08" name="Text Box 76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09" name="Text Box 77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10" name="Text Box 78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12" name="Text Box 74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13" name="Text Box 75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14" name="Text Box 76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15" name="Text Box 77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16" name="Text Box 78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18" name="Text Box 74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19" name="Text Box 75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599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599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24" name="Text Box 74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25" name="Text Box 75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26" name="Text Box 76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27" name="Text Box 77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28" name="Text Box 78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29" name="Text Box 79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30" name="Text Box 8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32" name="Text Box 74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33" name="Text Box 75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34" name="Text Box 76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35" name="Text Box 77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36" name="Text Box 78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38" name="Text Box 74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39" name="Text Box 75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0" name="Text Box 76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1" name="Text Box 77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2" name="Text Box 78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4" name="Text Box 74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5" name="Text Box 75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6" name="Text Box 76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7" name="Text Box 77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50" name="Text Box 74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51" name="Text Box 75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52" name="Text Box 76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53" name="Text Box 77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54" name="Text Box 78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56" name="Text Box 74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57" name="Text Box 75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58" name="Text Box 76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59" name="Text Box 77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60" name="Text Box 78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62" name="Text Box 74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63" name="Text Box 75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64" name="Text Box 76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65" name="Text Box 77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66" name="Text Box 78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68" name="Text Box 74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69" name="Text Box 75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0" name="Text Box 76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1" name="Text Box 77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2" name="Text Box 78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4" name="Text Box 74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5" name="Text Box 75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6" name="Text Box 76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7" name="Text Box 77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78" name="Text Box 78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80" name="Text Box 74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81" name="Text Box 75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82" name="Text Box 76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83" name="Text Box 77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84" name="Text Box 78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86" name="Text Box 74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87" name="Text Box 75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88" name="Text Box 76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89" name="Text Box 77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90" name="Text Box 78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92" name="Text Box 74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93" name="Text Box 75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94" name="Text Box 76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95" name="Text Box 77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796" name="Text Box 78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798" name="Text Box 74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799" name="Text Box 75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0" name="Text Box 76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1" name="Text Box 77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2" name="Text Box 78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4" name="Text Box 74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5" name="Text Box 75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6" name="Text Box 76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7" name="Text Box 77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08" name="Text Box 78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810" name="Text Box 74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811" name="Text Box 75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12" name="Text Box 76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13" name="Text Box 77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14" name="Text Box 78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16" name="Text Box 74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17" name="Text Box 75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18" name="Text Box 76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19" name="Text Box 77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20" name="Text Box 78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822" name="Text Box 74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823" name="Text Box 75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24" name="Text Box 76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25" name="Text Box 77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26" name="Text Box 78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28" name="Text Box 74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29" name="Text Box 75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30" name="Text Box 76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31" name="Text Box 77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32" name="Text Box 78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834" name="Text Box 74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835" name="Text Box 75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36" name="Text Box 76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37" name="Text Box 77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38" name="Text Box 78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840" name="Text Box 74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841" name="Text Box 75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42" name="Text Box 76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43" name="Text Box 77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44" name="Text Box 78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46" name="Text Box 74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47" name="Text Box 75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48" name="Text Box 76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49" name="Text Box 77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50" name="Text Box 78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188</xdr:row>
      <xdr:rowOff>0</xdr:rowOff>
    </xdr:from>
    <xdr:ext cx="76200" cy="200024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680085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188</xdr:row>
      <xdr:rowOff>0</xdr:rowOff>
    </xdr:from>
    <xdr:ext cx="76200" cy="200024"/>
    <xdr:sp macro="" textlink="">
      <xdr:nvSpPr>
        <xdr:cNvPr id="852" name="Text Box 74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6715125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188</xdr:row>
      <xdr:rowOff>0</xdr:rowOff>
    </xdr:from>
    <xdr:ext cx="76200" cy="200024"/>
    <xdr:sp macro="" textlink="">
      <xdr:nvSpPr>
        <xdr:cNvPr id="853" name="Text Box 75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5676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54" name="Text Box 76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55" name="Text Box 77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856" name="Text Box 78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47625</xdr:rowOff>
    </xdr:to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58" name="Text Box 4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59" name="Text Box 38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123825</xdr:rowOff>
    </xdr:to>
    <xdr:sp macro="" textlink="">
      <xdr:nvSpPr>
        <xdr:cNvPr id="860" name="Text Box 38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28575</xdr:rowOff>
    </xdr:to>
    <xdr:sp macro="" textlink="">
      <xdr:nvSpPr>
        <xdr:cNvPr id="861" name="Text Box 54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28575</xdr:rowOff>
    </xdr:to>
    <xdr:sp macro="" textlink="">
      <xdr:nvSpPr>
        <xdr:cNvPr id="862" name="Text Box 55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63" name="Text Box 38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123825</xdr:rowOff>
    </xdr:to>
    <xdr:sp macro="" textlink="">
      <xdr:nvSpPr>
        <xdr:cNvPr id="864" name="Text Box 38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65" name="Text Box 38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66" name="Text Box 38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67" name="Text Box 38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68" name="Text Box 38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69" name="Text Box 38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70" name="Text Box 38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71" name="Text Box 38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72" name="Text Box 38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73" name="Text Box 38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74" name="Text Box 38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75" name="Text Box 38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76" name="Text Box 38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77" name="Text Box 38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78" name="Text Box 38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85725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104775</xdr:rowOff>
    </xdr:to>
    <xdr:sp macro="" textlink="">
      <xdr:nvSpPr>
        <xdr:cNvPr id="880" name="Text Box 38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883" name="Text Box 4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428625"/>
    <xdr:sp macro="" textlink="">
      <xdr:nvSpPr>
        <xdr:cNvPr id="884" name="Text Box 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428625"/>
    <xdr:sp macro="" textlink="">
      <xdr:nvSpPr>
        <xdr:cNvPr id="885" name="Text Box 1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886" name="Text Box 57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887" name="Text Box 57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888" name="Text Box 57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889" name="Text Box 57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890" name="Text Box 57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188</xdr:row>
      <xdr:rowOff>0</xdr:rowOff>
    </xdr:from>
    <xdr:ext cx="76200" cy="342900"/>
    <xdr:sp macro="" textlink="">
      <xdr:nvSpPr>
        <xdr:cNvPr id="895" name="Text Box 39" hidden="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39624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896" name="Text Box 38" hidden="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897" name="Text Box 38" hidden="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57149</xdr:rowOff>
    </xdr:to>
    <xdr:sp macro="" textlink="">
      <xdr:nvSpPr>
        <xdr:cNvPr id="900" name="Text Box 38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57149</xdr:rowOff>
    </xdr:to>
    <xdr:sp macro="" textlink="">
      <xdr:nvSpPr>
        <xdr:cNvPr id="901" name="Text Box 38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902" name="Text Box 5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03" name="Text Box 5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04" name="Text Box 5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05" name="Text Box 5" hidden="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06" name="Text Box 5" hidden="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09" name="Text Box 5" hidden="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10" name="Text Box 5" hidden="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911" name="Text Box 38" hidden="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913" name="Text Box 34" hidden="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14" name="Text Box 5" hidden="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15" name="Text Box 5" hidden="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16" name="Text Box 24" hidden="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17" name="Text Box 5" hidden="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18" name="Text Box 5" hidden="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19" name="Text Box 5" hidden="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0" name="Text Box 5" hidden="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1" name="Text Box 5" hidden="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2" name="Text Box 5" hidden="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3" name="Text Box 5" hidden="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924" name="Text Box 34" hidden="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5" name="Text Box 153" hidden="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6" name="Text Box 154" hidden="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7" name="Text Box 24" hidden="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8" name="Text Box 3" hidden="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29" name="Text Box 4" hidden="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0" name="Text Box 5" hidden="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1" name="Text Box 6" hidden="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2" name="Text Box 7" hidden="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3" name="Text Box 8" hidden="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934" name="Text Box 34" hidden="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5" name="Text Box 24" hidden="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6" name="Text Box 5" hidden="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7" name="Text Box 5" hidden="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8" name="Text Box 5" hidden="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39" name="Text Box 5" hidden="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940" name="Text Box 34" hidden="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41" name="Text Box 24" hidden="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42" name="Text Box 5" hidden="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43" name="Text Box 5" hidden="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44" name="Text Box 5" hidden="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45" name="Text Box 5" hidden="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46" name="Text Box 5" hidden="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47" name="Text Box 5" hidden="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948" name="Text Box 34" hidden="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49" name="Text Box 153" hidden="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0" name="Text Box 154" hidden="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1" name="Text Box 24" hidden="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2" name="Text Box 3" hidden="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3" name="Text Box 4" hidden="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4" name="Text Box 5" hidden="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5" name="Text Box 6" hidden="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6" name="Text Box 7" hidden="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7" name="Text Box 8" hidden="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958" name="Text Box 34" hidden="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59" name="Text Box 24" hidden="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0" name="Text Box 5" hidden="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1" name="Text Box 5" hidden="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2" name="Text Box 5" hidden="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3" name="Text Box 1" hidden="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4" name="Text Box 2" hidden="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5" name="Text Box 3" hidden="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6" name="Text Box 4" hidden="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7" name="Text Box 6" hidden="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8" name="Text Box 7" hidden="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69" name="Text Box 8" hidden="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70" name="Text Box 9" hidden="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71" name="Text Box 10" hidden="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972" name="Text Box 11" hidden="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973" name="Text Box 12" hidden="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74" name="Text Box 13" hidden="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75" name="Text Box 14" hidden="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976" name="Text Box 15" hidden="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977" name="Text Box 16" hidden="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78" name="Text Box 17" hidden="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79" name="Text Box 18" hidden="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980" name="Text Box 19" hidden="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981" name="Text Box 20" hidden="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82" name="Text Box 22" hidden="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83" name="Text Box 23" hidden="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984" name="Text Box 24" hidden="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985" name="Text Box 25" hidden="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86" name="Text Box 24" hidden="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87" name="Text Box 4" hidden="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88" name="Text Box 5" hidden="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89" name="Text Box 24" hidden="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0" name="Text Box 4" hidden="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1" name="Text Box 5" hidden="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2" name="Text Box 38" hidden="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3" name="Text Box 39" hidden="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4" name="Text Box 40" hidden="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5" name="Text Box 41" hidden="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6" name="Text Box 42" hidden="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7" name="Text Box 43" hidden="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8" name="Text Box 44" hidden="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999" name="Text Box 45" hidden="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0" name="Text Box 46" hidden="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1" name="Text Box 47" hidden="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2" name="Text Box 48" hidden="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3" name="Text Box 49" hidden="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4" name="Text Box 50" hidden="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5" name="Text Box 51" hidden="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6" name="Text Box 52" hidden="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7" name="Text Box 53" hidden="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8" name="Text Box 54" hidden="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09" name="Text Box 55" hidden="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10" name="Text Box 57" hidden="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11" name="Text Box 38" hidden="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12" name="Text Box 38" hidden="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13" name="Text Box 40" hidden="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14" name="Text Box 38" hidden="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015" name="Text Box 38" hidden="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16" name="Text Box 4" hidden="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188</xdr:row>
      <xdr:rowOff>0</xdr:rowOff>
    </xdr:from>
    <xdr:ext cx="76200" cy="200025"/>
    <xdr:sp macro="" textlink="">
      <xdr:nvSpPr>
        <xdr:cNvPr id="1017" name="Text Box 5" hidden="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018" name="Text Box 34" hidden="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19" name="Text Box 5" hidden="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0" name="Text Box 5" hidden="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1" name="Text Box 24" hidden="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2" name="Text Box 5" hidden="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3" name="Text Box 5" hidden="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4" name="Text Box 5" hidden="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5" name="Text Box 5" hidden="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6" name="Text Box 5" hidden="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7" name="Text Box 5" hidden="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28" name="Text Box 5" hidden="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029" name="Text Box 34" hidden="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0" name="Text Box 153" hidden="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1" name="Text Box 154" hidden="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2" name="Text Box 24" hidden="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3" name="Text Box 3" hidden="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4" name="Text Box 4" hidden="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5" name="Text Box 5" hidden="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6" name="Text Box 6" hidden="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7" name="Text Box 7" hidden="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38" name="Text Box 8" hidden="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039" name="Text Box 34" hidden="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0" name="Text Box 24" hidden="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1" name="Text Box 5" hidden="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2" name="Text Box 5" hidden="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3" name="Text Box 5" hidden="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4" name="Text Box 5" hidden="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045" name="Text Box 34" hidden="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6" name="Text Box 5" hidden="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7" name="Text Box 5" hidden="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8" name="Text Box 24" hidden="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49" name="Text Box 5" hidden="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0" name="Text Box 5" hidden="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1" name="Text Box 5" hidden="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2" name="Text Box 5" hidden="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3" name="Text Box 5" hidden="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4" name="Text Box 5" hidden="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5" name="Text Box 5" hidden="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056" name="Text Box 34" hidden="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7" name="Text Box 153" hidden="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8" name="Text Box 154" hidden="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59" name="Text Box 24" hidden="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0" name="Text Box 3" hidden="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1" name="Text Box 4" hidden="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2" name="Text Box 5" hidden="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3" name="Text Box 6" hidden="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4" name="Text Box 7" hidden="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5" name="Text Box 8" hidden="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066" name="Text Box 34" hidden="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7" name="Text Box 24" hidden="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8" name="Text Box 5" hidden="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69" name="Text Box 5" hidden="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0" name="Text Box 5" hidden="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1" name="Text Box 5" hidden="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2" name="Text Box 38" hidden="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073" name="Text Box 38" hidden="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4" name="Text Box 57" hidden="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5" name="Text Box 57" hidden="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6" name="Text Box 57" hidden="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7" name="Text Box 5" hidden="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8" name="Text Box 57" hidden="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79" name="Text Box 5" hidden="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80" name="Text Box 5" hidden="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081" name="Text Box 10" hidden="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082" name="Text Box 5" hidden="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1083" name="Text Box 8" hidden="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1084" name="Text Box 9" hidden="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85" name="Text Box 5" hidden="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86" name="Text Box 5" hidden="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087" name="Text Box 5" hidden="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088" name="Text Box 38" hidden="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089" name="Text Box 38" hidden="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090" name="Text Box 38" hidden="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91" name="Text Box 38" hidden="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092" name="Text Box 38" hidden="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093" name="Text Box 38" hidden="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094" name="Text Box 38" hidden="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095" name="Text Box 38" hidden="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096" name="Text Box 38" hidden="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097" name="Text Box 38" hidden="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098" name="Text Box 38" hidden="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099" name="Text Box 38" hidden="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00" name="Text Box 38" hidden="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02" name="Text Box 38" hidden="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188</xdr:row>
      <xdr:rowOff>0</xdr:rowOff>
    </xdr:from>
    <xdr:ext cx="76200" cy="247650"/>
    <xdr:sp macro="" textlink="">
      <xdr:nvSpPr>
        <xdr:cNvPr id="1103" name="Text Box 38" hidden="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04" name="Text Box 38" hidden="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05" name="Text Box 38" hidden="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06" name="Text Box 38" hidden="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07" name="Text Box 38" hidden="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08" name="Text Box 38" hidden="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10" name="Text Box 38" hidden="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11" name="Text Box 38" hidden="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12" name="Text Box 38" hidden="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13" name="Text Box 38" hidden="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14" name="Text Box 38" hidden="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15" name="Text Box 38" hidden="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55" name="Text Box 38" hidden="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188</xdr:row>
      <xdr:rowOff>0</xdr:rowOff>
    </xdr:from>
    <xdr:ext cx="66675" cy="257175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1173" name="Text Box 54" hidden="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1174" name="Text Box 55" hidden="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84" name="Text Box 38" hidden="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93" name="Text Box 5" hidden="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94" name="Text Box 5" hidden="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97" name="Text Box 5" hidden="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198" name="Text Box 5" hidden="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201" name="Text Box 34" hidden="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02" name="Text Box 5" hidden="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03" name="Text Box 5" hidden="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04" name="Text Box 24" hidden="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05" name="Text Box 5" hidden="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06" name="Text Box 5" hidden="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07" name="Text Box 5" hidden="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08" name="Text Box 5" hidden="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09" name="Text Box 5" hidden="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0" name="Text Box 5" hidden="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1" name="Text Box 5" hidden="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212" name="Text Box 34" hidden="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3" name="Text Box 153" hidden="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4" name="Text Box 154" hidden="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5" name="Text Box 24" hidden="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6" name="Text Box 3" hidden="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7" name="Text Box 4" hidden="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8" name="Text Box 5" hidden="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19" name="Text Box 6" hidden="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20" name="Text Box 7" hidden="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21" name="Text Box 8" hidden="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222" name="Text Box 34" hidden="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23" name="Text Box 24" hidden="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24" name="Text Box 5" hidden="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25" name="Text Box 5" hidden="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26" name="Text Box 5" hidden="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27" name="Text Box 5" hidden="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228" name="Text Box 34" hidden="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29" name="Text Box 24" hidden="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0" name="Text Box 5" hidden="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1" name="Text Box 5" hidden="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2" name="Text Box 5" hidden="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3" name="Text Box 5" hidden="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4" name="Text Box 5" hidden="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5" name="Text Box 5" hidden="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236" name="Text Box 34" hidden="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7" name="Text Box 153" hidden="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8" name="Text Box 154" hidden="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39" name="Text Box 24" hidden="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0" name="Text Box 3" hidden="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1" name="Text Box 4" hidden="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2" name="Text Box 5" hidden="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3" name="Text Box 6" hidden="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4" name="Text Box 7" hidden="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5" name="Text Box 8" hidden="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246" name="Text Box 34" hidden="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7" name="Text Box 24" hidden="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8" name="Text Box 5" hidden="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49" name="Text Box 5" hidden="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0" name="Text Box 5" hidden="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1" name="Text Box 1" hidden="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2" name="Text Box 2" hidden="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3" name="Text Box 3" hidden="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4" name="Text Box 4" hidden="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5" name="Text Box 6" hidden="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6" name="Text Box 7" hidden="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7" name="Text Box 8" hidden="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8" name="Text Box 9" hidden="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59" name="Text Box 10" hidden="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260" name="Text Box 11" hidden="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261" name="Text Box 12" hidden="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62" name="Text Box 13" hidden="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63" name="Text Box 14" hidden="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264" name="Text Box 15" hidden="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265" name="Text Box 16" hidden="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66" name="Text Box 17" hidden="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67" name="Text Box 18" hidden="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268" name="Text Box 19" hidden="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269" name="Text Box 20" hidden="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70" name="Text Box 22" hidden="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71" name="Text Box 23" hidden="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272" name="Text Box 24" hidden="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273" name="Text Box 25" hidden="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74" name="Text Box 24" hidden="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75" name="Text Box 4" hidden="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76" name="Text Box 5" hidden="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77" name="Text Box 24" hidden="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78" name="Text Box 4" hidden="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79" name="Text Box 5" hidden="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0" name="Text Box 38" hidden="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1" name="Text Box 39" hidden="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2" name="Text Box 40" hidden="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3" name="Text Box 41" hidden="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4" name="Text Box 42" hidden="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5" name="Text Box 43" hidden="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6" name="Text Box 44" hidden="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7" name="Text Box 45" hidden="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8" name="Text Box 46" hidden="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89" name="Text Box 47" hidden="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0" name="Text Box 48" hidden="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1" name="Text Box 49" hidden="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2" name="Text Box 50" hidden="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3" name="Text Box 51" hidden="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4" name="Text Box 52" hidden="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5" name="Text Box 53" hidden="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6" name="Text Box 54" hidden="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7" name="Text Box 55" hidden="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8" name="Text Box 57" hidden="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299" name="Text Box 38" hidden="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00" name="Text Box 38" hidden="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01" name="Text Box 40" hidden="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02" name="Text Box 38" hidden="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303" name="Text Box 38" hidden="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04" name="Text Box 4" hidden="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188</xdr:row>
      <xdr:rowOff>0</xdr:rowOff>
    </xdr:from>
    <xdr:ext cx="76200" cy="200025"/>
    <xdr:sp macro="" textlink="">
      <xdr:nvSpPr>
        <xdr:cNvPr id="1305" name="Text Box 5" hidden="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306" name="Text Box 34" hidden="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07" name="Text Box 5" hidden="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08" name="Text Box 5" hidden="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09" name="Text Box 24" hidden="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0" name="Text Box 5" hidden="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1" name="Text Box 5" hidden="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2" name="Text Box 5" hidden="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3" name="Text Box 5" hidden="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4" name="Text Box 5" hidden="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5" name="Text Box 5" hidden="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6" name="Text Box 5" hidden="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317" name="Text Box 34" hidden="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8" name="Text Box 153" hidden="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19" name="Text Box 154" hidden="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0" name="Text Box 24" hidden="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1" name="Text Box 3" hidden="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2" name="Text Box 4" hidden="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3" name="Text Box 5" hidden="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4" name="Text Box 6" hidden="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5" name="Text Box 7" hidden="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6" name="Text Box 8" hidden="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327" name="Text Box 34" hidden="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8" name="Text Box 24" hidden="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29" name="Text Box 5" hidden="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0" name="Text Box 5" hidden="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1" name="Text Box 5" hidden="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2" name="Text Box 5" hidden="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333" name="Text Box 34" hidden="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4" name="Text Box 5" hidden="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5" name="Text Box 5" hidden="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6" name="Text Box 24" hidden="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7" name="Text Box 5" hidden="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8" name="Text Box 5" hidden="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39" name="Text Box 5" hidden="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0" name="Text Box 5" hidden="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1" name="Text Box 5" hidden="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2" name="Text Box 5" hidden="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3" name="Text Box 5" hidden="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344" name="Text Box 34" hidden="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5" name="Text Box 153" hidden="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6" name="Text Box 154" hidden="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7" name="Text Box 24" hidden="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8" name="Text Box 3" hidden="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49" name="Text Box 4" hidden="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0" name="Text Box 5" hidden="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1" name="Text Box 6" hidden="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2" name="Text Box 7" hidden="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3" name="Text Box 8" hidden="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354" name="Text Box 34" hidden="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5" name="Text Box 24" hidden="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6" name="Text Box 5" hidden="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7" name="Text Box 5" hidden="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8" name="Text Box 5" hidden="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59" name="Text Box 5" hidden="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60" name="Text Box 38" hidden="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361" name="Text Box 38" hidden="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62" name="Text Box 57" hidden="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63" name="Text Box 57" hidden="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64" name="Text Box 57" hidden="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65" name="Text Box 5" hidden="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66" name="Text Box 57" hidden="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67" name="Text Box 5" hidden="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68" name="Text Box 5" hidden="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369" name="Text Box 10" hidden="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370" name="Text Box 5" hidden="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1371" name="Text Box 8" hidden="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1372" name="Text Box 9" hidden="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73" name="Text Box 5" hidden="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74" name="Text Box 5" hidden="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375" name="Text Box 5" hidden="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376" name="Text Box 38" hidden="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377" name="Text Box 38" hidden="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378" name="Text Box 38" hidden="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79" name="Text Box 38" hidden="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380" name="Text Box 38" hidden="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381" name="Text Box 38" hidden="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382" name="Text Box 38" hidden="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383" name="Text Box 38" hidden="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384" name="Text Box 38" hidden="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385" name="Text Box 38" hidden="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386" name="Text Box 38" hidden="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387" name="Text Box 38" hidden="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388" name="Text Box 38" hidden="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389" name="Text Box 38" hidden="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390" name="Text Box 38" hidden="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188</xdr:row>
      <xdr:rowOff>0</xdr:rowOff>
    </xdr:from>
    <xdr:ext cx="76200" cy="247650"/>
    <xdr:sp macro="" textlink="">
      <xdr:nvSpPr>
        <xdr:cNvPr id="1391" name="Text Box 38" hidden="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392" name="Text Box 38" hidden="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393" name="Text Box 38" hidden="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394" name="Text Box 38" hidden="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395" name="Text Box 38" hidden="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396" name="Text Box 38" hidden="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397" name="Text Box 38" hidden="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398" name="Text Box 38" hidden="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399" name="Text Box 38" hidden="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00" name="Text Box 38" hidden="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01" name="Text Box 38" hidden="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02" name="Text Box 38" hidden="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403" name="Text Box 38" hidden="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404" name="Text Box 38" hidden="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405" name="Text Box 38" hidden="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06" name="Text Box 38" hidden="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07" name="Text Box 38" hidden="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08" name="Text Box 38" hidden="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09" name="Text Box 38" hidden="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10" name="Text Box 38" hidden="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411" name="Text Box 38" hidden="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12" name="Text Box 38" hidden="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413" name="Text Box 38" hidden="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414" name="Text Box 38" hidden="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415" name="Text Box 38" hidden="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16" name="Text Box 38" hidden="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17" name="Text Box 38" hidden="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18" name="Text Box 38" hidden="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19" name="Text Box 38" hidden="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420" name="Text Box 38" hidden="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421" name="Text Box 38" hidden="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22" name="Text Box 38" hidden="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23" name="Text Box 38" hidden="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24" name="Text Box 38" hidden="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425" name="Text Box 38" hidden="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426" name="Text Box 38" hidden="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427" name="Text Box 38" hidden="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28" name="Text Box 38" hidden="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29" name="Text Box 38" hidden="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30" name="Text Box 38" hidden="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31" name="Text Box 38" hidden="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432" name="Text Box 38" hidden="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33" name="Text Box 38" hidden="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434" name="Text Box 38" hidden="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435" name="Text Box 38" hidden="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436" name="Text Box 38" hidden="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37" name="Text Box 38" hidden="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38" name="Text Box 38" hidden="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39" name="Text Box 38" hidden="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40" name="Text Box 38" hidden="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441" name="Text Box 38" hidden="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442" name="Text Box 38" hidden="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43" name="Text Box 38" hidden="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44" name="Text Box 38" hidden="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445" name="Text Box 38" hidden="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188</xdr:row>
      <xdr:rowOff>0</xdr:rowOff>
    </xdr:from>
    <xdr:ext cx="66675" cy="257175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50" name="Text Box 38" hidden="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451" name="Text Box 38" hidden="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52" name="Text Box 38" hidden="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1461" name="Text Box 54" hidden="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1462" name="Text Box 55" hidden="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1481" name="Text Box 3" hidden="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82" name="Text Box 2" hidden="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83" name="Text Box 6" hidden="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84" name="Text Box 7" hidden="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85" name="Text Box 8" hidden="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86" name="Text Box 9" hidden="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87" name="Text Box 10" hidden="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488" name="Text Box 11" hidden="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489" name="Text Box 12" hidden="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90" name="Text Box 13" hidden="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91" name="Text Box 14" hidden="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492" name="Text Box 15" hidden="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493" name="Text Box 16" hidden="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94" name="Text Box 17" hidden="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95" name="Text Box 18" hidden="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496" name="Text Box 19" hidden="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497" name="Text Box 20" hidden="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98" name="Text Box 22" hidden="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499" name="Text Box 23" hidden="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00" name="Text Box 24" hidden="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01" name="Text Box 25" hidden="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02" name="Text Box 3" hidden="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03" name="Text Box 4" hidden="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04" name="Text Box 5" hidden="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05" name="Text Box 6" hidden="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06" name="Text Box 7" hidden="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07" name="Text Box 8" hidden="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08" name="Text Box 17" hidden="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09" name="Text Box 54" hidden="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10" name="Text Box 55" hidden="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11" name="Text Box 56" hidden="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12" name="Text Box 57" hidden="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13" name="Text Box 11" hidden="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14" name="Text Box 12" hidden="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15" name="Text Box 15" hidden="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16" name="Text Box 16" hidden="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17" name="Text Box 19" hidden="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18" name="Text Box 20" hidden="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19" name="Text Box 24" hidden="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1520" name="Text Box 25" hidden="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21" name="Text Box 5" hidden="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22" name="Text Box 5" hidden="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25" name="Text Box 5" hidden="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26" name="Text Box 5" hidden="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529" name="Text Box 34" hidden="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0" name="Text Box 5" hidden="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1" name="Text Box 5" hidden="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2" name="Text Box 24" hidden="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3" name="Text Box 5" hidden="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4" name="Text Box 5" hidden="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5" name="Text Box 5" hidden="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6" name="Text Box 5" hidden="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7" name="Text Box 5" hidden="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8" name="Text Box 5" hidden="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39" name="Text Box 5" hidden="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540" name="Text Box 34" hidden="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1" name="Text Box 153" hidden="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2" name="Text Box 154" hidden="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3" name="Text Box 24" hidden="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4" name="Text Box 3" hidden="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5" name="Text Box 4" hidden="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6" name="Text Box 5" hidden="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7" name="Text Box 6" hidden="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8" name="Text Box 7" hidden="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49" name="Text Box 8" hidden="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550" name="Text Box 34" hidden="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51" name="Text Box 24" hidden="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52" name="Text Box 5" hidden="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53" name="Text Box 5" hidden="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54" name="Text Box 5" hidden="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55" name="Text Box 5" hidden="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556" name="Text Box 34" hidden="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57" name="Text Box 24" hidden="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58" name="Text Box 5" hidden="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59" name="Text Box 5" hidden="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0" name="Text Box 5" hidden="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1" name="Text Box 5" hidden="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2" name="Text Box 5" hidden="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3" name="Text Box 5" hidden="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564" name="Text Box 34" hidden="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5" name="Text Box 153" hidden="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6" name="Text Box 154" hidden="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7" name="Text Box 24" hidden="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8" name="Text Box 3" hidden="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69" name="Text Box 4" hidden="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0" name="Text Box 5" hidden="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1" name="Text Box 6" hidden="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2" name="Text Box 7" hidden="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3" name="Text Box 8" hidden="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574" name="Text Box 34" hidden="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5" name="Text Box 24" hidden="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6" name="Text Box 5" hidden="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7" name="Text Box 5" hidden="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8" name="Text Box 5" hidden="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79" name="Text Box 1" hidden="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80" name="Text Box 2" hidden="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81" name="Text Box 3" hidden="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82" name="Text Box 4" hidden="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83" name="Text Box 6" hidden="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84" name="Text Box 7" hidden="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85" name="Text Box 8" hidden="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86" name="Text Box 9" hidden="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87" name="Text Box 10" hidden="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588" name="Text Box 11" hidden="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589" name="Text Box 12" hidden="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90" name="Text Box 13" hidden="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91" name="Text Box 14" hidden="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592" name="Text Box 15" hidden="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593" name="Text Box 16" hidden="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94" name="Text Box 17" hidden="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95" name="Text Box 18" hidden="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596" name="Text Box 19" hidden="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597" name="Text Box 20" hidden="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98" name="Text Box 22" hidden="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599" name="Text Box 23" hidden="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600" name="Text Box 24" hidden="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601" name="Text Box 25" hidden="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02" name="Text Box 24" hidden="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03" name="Text Box 4" hidden="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04" name="Text Box 5" hidden="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05" name="Text Box 24" hidden="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06" name="Text Box 4" hidden="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07" name="Text Box 5" hidden="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08" name="Text Box 38" hidden="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09" name="Text Box 39" hidden="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0" name="Text Box 40" hidden="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1" name="Text Box 41" hidden="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2" name="Text Box 42" hidden="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3" name="Text Box 43" hidden="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4" name="Text Box 44" hidden="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5" name="Text Box 45" hidden="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6" name="Text Box 46" hidden="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7" name="Text Box 47" hidden="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8" name="Text Box 48" hidden="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19" name="Text Box 49" hidden="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0" name="Text Box 50" hidden="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1" name="Text Box 51" hidden="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2" name="Text Box 52" hidden="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3" name="Text Box 53" hidden="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4" name="Text Box 54" hidden="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5" name="Text Box 55" hidden="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6" name="Text Box 57" hidden="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7" name="Text Box 38" hidden="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8" name="Text Box 38" hidden="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29" name="Text Box 40" hidden="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30" name="Text Box 38" hidden="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631" name="Text Box 38" hidden="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32" name="Text Box 4" hidden="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188</xdr:row>
      <xdr:rowOff>0</xdr:rowOff>
    </xdr:from>
    <xdr:ext cx="76200" cy="200025"/>
    <xdr:sp macro="" textlink="">
      <xdr:nvSpPr>
        <xdr:cNvPr id="1633" name="Text Box 5" hidden="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634" name="Text Box 34" hidden="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35" name="Text Box 5" hidden="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36" name="Text Box 5" hidden="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37" name="Text Box 24" hidden="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38" name="Text Box 5" hidden="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39" name="Text Box 5" hidden="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0" name="Text Box 5" hidden="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1" name="Text Box 5" hidden="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2" name="Text Box 5" hidden="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3" name="Text Box 5" hidden="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4" name="Text Box 5" hidden="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645" name="Text Box 34" hidden="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6" name="Text Box 153" hidden="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7" name="Text Box 154" hidden="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8" name="Text Box 24" hidden="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49" name="Text Box 3" hidden="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0" name="Text Box 4" hidden="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1" name="Text Box 5" hidden="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2" name="Text Box 6" hidden="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3" name="Text Box 7" hidden="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4" name="Text Box 8" hidden="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655" name="Text Box 34" hidden="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6" name="Text Box 24" hidden="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7" name="Text Box 5" hidden="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8" name="Text Box 5" hidden="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59" name="Text Box 5" hidden="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0" name="Text Box 5" hidden="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661" name="Text Box 34" hidden="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2" name="Text Box 5" hidden="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3" name="Text Box 5" hidden="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4" name="Text Box 24" hidden="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5" name="Text Box 5" hidden="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6" name="Text Box 5" hidden="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7" name="Text Box 5" hidden="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8" name="Text Box 5" hidden="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69" name="Text Box 5" hidden="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0" name="Text Box 5" hidden="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1" name="Text Box 5" hidden="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672" name="Text Box 34" hidden="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3" name="Text Box 153" hidden="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4" name="Text Box 154" hidden="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5" name="Text Box 24" hidden="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6" name="Text Box 3" hidden="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7" name="Text Box 4" hidden="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8" name="Text Box 5" hidden="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79" name="Text Box 6" hidden="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80" name="Text Box 7" hidden="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81" name="Text Box 8" hidden="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682" name="Text Box 34" hidden="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83" name="Text Box 24" hidden="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84" name="Text Box 5" hidden="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85" name="Text Box 5" hidden="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86" name="Text Box 5" hidden="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87" name="Text Box 5" hidden="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88" name="Text Box 38" hidden="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689" name="Text Box 38" hidden="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90" name="Text Box 57" hidden="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91" name="Text Box 57" hidden="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92" name="Text Box 57" hidden="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93" name="Text Box 5" hidden="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94" name="Text Box 57" hidden="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95" name="Text Box 5" hidden="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696" name="Text Box 5" hidden="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697" name="Text Box 10" hidden="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698" name="Text Box 5" hidden="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1699" name="Text Box 8" hidden="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1700" name="Text Box 9" hidden="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01" name="Text Box 5" hidden="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02" name="Text Box 5" hidden="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703" name="Text Box 5" hidden="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04" name="Text Box 38" hidden="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05" name="Text Box 38" hidden="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06" name="Text Box 38" hidden="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07" name="Text Box 38" hidden="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08" name="Text Box 38" hidden="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09" name="Text Box 38" hidden="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10" name="Text Box 38" hidden="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11" name="Text Box 38" hidden="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12" name="Text Box 38" hidden="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13" name="Text Box 38" hidden="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14" name="Text Box 38" hidden="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15" name="Text Box 38" hidden="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16" name="Text Box 38" hidden="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17" name="Text Box 38" hidden="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18" name="Text Box 38" hidden="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188</xdr:row>
      <xdr:rowOff>0</xdr:rowOff>
    </xdr:from>
    <xdr:ext cx="76200" cy="247650"/>
    <xdr:sp macro="" textlink="">
      <xdr:nvSpPr>
        <xdr:cNvPr id="1719" name="Text Box 38" hidden="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20" name="Text Box 38" hidden="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21" name="Text Box 38" hidden="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22" name="Text Box 38" hidden="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23" name="Text Box 38" hidden="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24" name="Text Box 38" hidden="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25" name="Text Box 38" hidden="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26" name="Text Box 38" hidden="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27" name="Text Box 38" hidden="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28" name="Text Box 38" hidden="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29" name="Text Box 38" hidden="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30" name="Text Box 38" hidden="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31" name="Text Box 38" hidden="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32" name="Text Box 38" hidden="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733" name="Text Box 38" hidden="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34" name="Text Box 38" hidden="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35" name="Text Box 38" hidden="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36" name="Text Box 38" hidden="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37" name="Text Box 38" hidden="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38" name="Text Box 38" hidden="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39" name="Text Box 38" hidden="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40" name="Text Box 38" hidden="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41" name="Text Box 38" hidden="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42" name="Text Box 38" hidden="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47" name="Text Box 38" hidden="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48" name="Text Box 38" hidden="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49" name="Text Box 38" hidden="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52" name="Text Box 38" hidden="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53" name="Text Box 38" hidden="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54" name="Text Box 38" hidden="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55" name="Text Box 38" hidden="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56" name="Text Box 38" hidden="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57" name="Text Box 38" hidden="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58" name="Text Box 38" hidden="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59" name="Text Box 38" hidden="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64" name="Text Box 38" hidden="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65" name="Text Box 38" hidden="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66" name="Text Box 38" hidden="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69" name="Text Box 38" hidden="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70" name="Text Box 38" hidden="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71" name="Text Box 38" hidden="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72" name="Text Box 38" hidden="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773" name="Text Box 38" hidden="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188</xdr:row>
      <xdr:rowOff>0</xdr:rowOff>
    </xdr:from>
    <xdr:ext cx="66675" cy="257175"/>
    <xdr:sp macro="" textlink="">
      <xdr:nvSpPr>
        <xdr:cNvPr id="1774" name="Text Box 38" hidden="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1779" name="Text Box 38" hidden="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80" name="Text Box 38" hidden="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1781" name="Text Box 38" hidden="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784" name="Text Box 38" hidden="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785" name="Text Box 38" hidden="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786" name="Text Box 38" hidden="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87" name="Text Box 38" hidden="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788" name="Text Box 38" hidden="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1789" name="Text Box 54" hidden="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1790" name="Text Box 55" hidden="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94" name="Text Box 38" hidden="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795" name="Text Box 38" hidden="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96" name="Text Box 38" hidden="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799" name="Text Box 38" hidden="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800" name="Text Box 38" hidden="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801" name="Text Box 38" hidden="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802" name="Text Box 38" hidden="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803" name="Text Box 38" hidden="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804" name="Text Box 38" hidden="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805" name="Text Box 38" hidden="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806" name="Text Box 38" hidden="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1807" name="Text Box 38" hidden="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808" name="Text Box 38" hidden="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09" name="Text Box 5" hidden="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10" name="Text Box 5" hidden="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811" name="Text Box 38" hidden="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812" name="Text Box 38" hidden="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13" name="Text Box 5" hidden="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14" name="Text Box 5" hidden="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817" name="Text Box 34" hidden="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18" name="Text Box 5" hidden="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19" name="Text Box 5" hidden="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0" name="Text Box 24" hidden="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1" name="Text Box 5" hidden="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2" name="Text Box 5" hidden="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3" name="Text Box 5" hidden="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4" name="Text Box 5" hidden="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5" name="Text Box 5" hidden="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6" name="Text Box 5" hidden="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7" name="Text Box 5" hidden="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828" name="Text Box 34" hidden="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29" name="Text Box 153" hidden="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0" name="Text Box 154" hidden="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1" name="Text Box 24" hidden="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2" name="Text Box 3" hidden="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3" name="Text Box 4" hidden="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4" name="Text Box 5" hidden="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5" name="Text Box 6" hidden="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6" name="Text Box 7" hidden="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7" name="Text Box 8" hidden="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838" name="Text Box 34" hidden="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39" name="Text Box 24" hidden="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0" name="Text Box 5" hidden="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1" name="Text Box 5" hidden="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2" name="Text Box 5" hidden="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3" name="Text Box 5" hidden="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844" name="Text Box 34" hidden="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5" name="Text Box 24" hidden="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6" name="Text Box 5" hidden="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7" name="Text Box 5" hidden="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8" name="Text Box 5" hidden="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49" name="Text Box 5" hidden="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0" name="Text Box 5" hidden="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1" name="Text Box 5" hidden="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852" name="Text Box 34" hidden="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3" name="Text Box 153" hidden="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4" name="Text Box 154" hidden="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5" name="Text Box 24" hidden="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6" name="Text Box 3" hidden="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7" name="Text Box 4" hidden="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8" name="Text Box 5" hidden="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59" name="Text Box 6" hidden="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0" name="Text Box 7" hidden="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1" name="Text Box 8" hidden="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862" name="Text Box 34" hidden="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3" name="Text Box 24" hidden="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4" name="Text Box 5" hidden="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5" name="Text Box 5" hidden="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6" name="Text Box 5" hidden="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7" name="Text Box 1" hidden="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8" name="Text Box 2" hidden="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69" name="Text Box 3" hidden="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70" name="Text Box 4" hidden="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71" name="Text Box 6" hidden="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72" name="Text Box 7" hidden="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73" name="Text Box 8" hidden="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74" name="Text Box 9" hidden="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75" name="Text Box 10" hidden="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876" name="Text Box 11" hidden="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877" name="Text Box 12" hidden="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78" name="Text Box 13" hidden="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79" name="Text Box 14" hidden="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880" name="Text Box 15" hidden="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881" name="Text Box 16" hidden="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82" name="Text Box 17" hidden="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83" name="Text Box 18" hidden="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884" name="Text Box 19" hidden="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885" name="Text Box 20" hidden="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86" name="Text Box 22" hidden="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87" name="Text Box 23" hidden="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888" name="Text Box 24" hidden="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1889" name="Text Box 25" hidden="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0" name="Text Box 24" hidden="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1" name="Text Box 4" hidden="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2" name="Text Box 5" hidden="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3" name="Text Box 24" hidden="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4" name="Text Box 4" hidden="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5" name="Text Box 5" hidden="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6" name="Text Box 38" hidden="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7" name="Text Box 39" hidden="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8" name="Text Box 40" hidden="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899" name="Text Box 41" hidden="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0" name="Text Box 42" hidden="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1" name="Text Box 43" hidden="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2" name="Text Box 44" hidden="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3" name="Text Box 45" hidden="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4" name="Text Box 46" hidden="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5" name="Text Box 47" hidden="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6" name="Text Box 48" hidden="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7" name="Text Box 49" hidden="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8" name="Text Box 50" hidden="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09" name="Text Box 51" hidden="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0" name="Text Box 52" hidden="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1" name="Text Box 53" hidden="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2" name="Text Box 54" hidden="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3" name="Text Box 55" hidden="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4" name="Text Box 57" hidden="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5" name="Text Box 38" hidden="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6" name="Text Box 38" hidden="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7" name="Text Box 40" hidden="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18" name="Text Box 38" hidden="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919" name="Text Box 38" hidden="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20" name="Text Box 4" hidden="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188</xdr:row>
      <xdr:rowOff>0</xdr:rowOff>
    </xdr:from>
    <xdr:ext cx="76200" cy="200025"/>
    <xdr:sp macro="" textlink="">
      <xdr:nvSpPr>
        <xdr:cNvPr id="1921" name="Text Box 5" hidden="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922" name="Text Box 34" hidden="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23" name="Text Box 5" hidden="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24" name="Text Box 5" hidden="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25" name="Text Box 24" hidden="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26" name="Text Box 5" hidden="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27" name="Text Box 5" hidden="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28" name="Text Box 5" hidden="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29" name="Text Box 5" hidden="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0" name="Text Box 5" hidden="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1" name="Text Box 5" hidden="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2" name="Text Box 5" hidden="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933" name="Text Box 34" hidden="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4" name="Text Box 153" hidden="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5" name="Text Box 154" hidden="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6" name="Text Box 24" hidden="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7" name="Text Box 3" hidden="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8" name="Text Box 4" hidden="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39" name="Text Box 5" hidden="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40" name="Text Box 6" hidden="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41" name="Text Box 7" hidden="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42" name="Text Box 8" hidden="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943" name="Text Box 34" hidden="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44" name="Text Box 24" hidden="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45" name="Text Box 5" hidden="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46" name="Text Box 5" hidden="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47" name="Text Box 5" hidden="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48" name="Text Box 5" hidden="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949" name="Text Box 34" hidden="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0" name="Text Box 5" hidden="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1" name="Text Box 5" hidden="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2" name="Text Box 24" hidden="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3" name="Text Box 5" hidden="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4" name="Text Box 5" hidden="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5" name="Text Box 5" hidden="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6" name="Text Box 5" hidden="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7" name="Text Box 5" hidden="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8" name="Text Box 5" hidden="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59" name="Text Box 5" hidden="1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960" name="Text Box 34" hidden="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1" name="Text Box 153" hidden="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2" name="Text Box 154" hidden="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3" name="Text Box 24" hidden="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4" name="Text Box 3" hidden="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5" name="Text Box 4" hidden="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6" name="Text Box 5" hidden="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7" name="Text Box 6" hidden="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8" name="Text Box 7" hidden="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69" name="Text Box 8" hidden="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1970" name="Text Box 34" hidden="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71" name="Text Box 24" hidden="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72" name="Text Box 5" hidden="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73" name="Text Box 5" hidden="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74" name="Text Box 5" hidden="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75" name="Text Box 5" hidden="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76" name="Text Box 38" hidden="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977" name="Text Box 38" hidden="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78" name="Text Box 57" hidden="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79" name="Text Box 57" hidden="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80" name="Text Box 57" hidden="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81" name="Text Box 5" hidden="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82" name="Text Box 57" hidden="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83" name="Text Box 5" hidden="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84" name="Text Box 5" hidden="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1985" name="Text Box 10" hidden="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1986" name="Text Box 5" hidden="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1987" name="Text Box 8" hidden="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1988" name="Text Box 9" hidden="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89" name="Text Box 5" hidden="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90" name="Text Box 5" hidden="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1991" name="Text Box 5" hidden="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1992" name="Text Box 38" hidden="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993" name="Text Box 38" hidden="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994" name="Text Box 38" hidden="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95" name="Text Box 38" hidden="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1996" name="Text Box 38" hidden="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1997" name="Text Box 38" hidden="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1998" name="Text Box 38" hidden="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1999" name="Text Box 38" hidden="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00" name="Text Box 38" hidden="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01" name="Text Box 38" hidden="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02" name="Text Box 38" hidden="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03" name="Text Box 38" hidden="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04" name="Text Box 38" hidden="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05" name="Text Box 38" hidden="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06" name="Text Box 38" hidden="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188</xdr:row>
      <xdr:rowOff>0</xdr:rowOff>
    </xdr:from>
    <xdr:ext cx="76200" cy="247650"/>
    <xdr:sp macro="" textlink="">
      <xdr:nvSpPr>
        <xdr:cNvPr id="2007" name="Text Box 38" hidden="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08" name="Text Box 38" hidden="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09" name="Text Box 38" hidden="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10" name="Text Box 38" hidden="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11" name="Text Box 38" hidden="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12" name="Text Box 38" hidden="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13" name="Text Box 38" hidden="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14" name="Text Box 38" hidden="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15" name="Text Box 38" hidden="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16" name="Text Box 38" hidden="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17" name="Text Box 38" hidden="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18" name="Text Box 38" hidden="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19" name="Text Box 38" hidden="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20" name="Text Box 38" hidden="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021" name="Text Box 38" hidden="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22" name="Text Box 38" hidden="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23" name="Text Box 38" hidden="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24" name="Text Box 38" hidden="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25" name="Text Box 38" hidden="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26" name="Text Box 38" hidden="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27" name="Text Box 38" hidden="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28" name="Text Box 38" hidden="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29" name="Text Box 38" hidden="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30" name="Text Box 38" hidden="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31" name="Text Box 38" hidden="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32" name="Text Box 38" hidden="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33" name="Text Box 38" hidden="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34" name="Text Box 38" hidden="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35" name="Text Box 38" hidden="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36" name="Text Box 38" hidden="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37" name="Text Box 38" hidden="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38" name="Text Box 38" hidden="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39" name="Text Box 38" hidden="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40" name="Text Box 38" hidden="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41" name="Text Box 38" hidden="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42" name="Text Box 38" hidden="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43" name="Text Box 38" hidden="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44" name="Text Box 38" hidden="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45" name="Text Box 38" hidden="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46" name="Text Box 38" hidden="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47" name="Text Box 38" hidden="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48" name="Text Box 38" hidden="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49" name="Text Box 38" hidden="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50" name="Text Box 38" hidden="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51" name="Text Box 38" hidden="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52" name="Text Box 38" hidden="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53" name="Text Box 38" hidden="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54" name="Text Box 38" hidden="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55" name="Text Box 38" hidden="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56" name="Text Box 38" hidden="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57" name="Text Box 38" hidden="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58" name="Text Box 38" hidden="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59" name="Text Box 38" hidden="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60" name="Text Box 38" hidden="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061" name="Text Box 38" hidden="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188</xdr:row>
      <xdr:rowOff>0</xdr:rowOff>
    </xdr:from>
    <xdr:ext cx="66675" cy="257175"/>
    <xdr:sp macro="" textlink="">
      <xdr:nvSpPr>
        <xdr:cNvPr id="2062" name="Text Box 38" hidden="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63" name="Text Box 38" hidden="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64" name="Text Box 38" hidden="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65" name="Text Box 38" hidden="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66" name="Text Box 38" hidden="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067" name="Text Box 38" hidden="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68" name="Text Box 38" hidden="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069" name="Text Box 38" hidden="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070" name="Text Box 38" hidden="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071" name="Text Box 38" hidden="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2076" name="Text Box 38" hidden="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2077" name="Text Box 54" hidden="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2078" name="Text Box 55" hidden="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081" name="Text Box 38" hidden="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82" name="Text Box 38" hidden="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083" name="Text Box 38" hidden="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84" name="Text Box 38" hidden="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085" name="Text Box 38" hidden="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86" name="Text Box 38" hidden="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087" name="Text Box 38" hidden="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88" name="Text Box 38" hidden="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089" name="Text Box 38" hidden="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90" name="Text Box 38" hidden="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095" name="Text Box 38" hidden="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096" name="Text Box 38" hidden="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2097" name="Text Box 3" hidden="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98" name="Text Box 2" hidden="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099" name="Text Box 6" hidden="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00" name="Text Box 7" hidden="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01" name="Text Box 8" hidden="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02" name="Text Box 9" hidden="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03" name="Text Box 10" hidden="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04" name="Text Box 11" hidden="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05" name="Text Box 12" hidden="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06" name="Text Box 13" hidden="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07" name="Text Box 14" hidden="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08" name="Text Box 15" hidden="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09" name="Text Box 16" hidden="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10" name="Text Box 17" hidden="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11" name="Text Box 18" hidden="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12" name="Text Box 19" hidden="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13" name="Text Box 20" hidden="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14" name="Text Box 22" hidden="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15" name="Text Box 23" hidden="1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16" name="Text Box 24" hidden="1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17" name="Text Box 25" hidden="1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18" name="Text Box 3" hidden="1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19" name="Text Box 4" hidden="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0" name="Text Box 5" hidden="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1" name="Text Box 6" hidden="1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2" name="Text Box 7" hidden="1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3" name="Text Box 8" hidden="1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4" name="Text Box 17" hidden="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5" name="Text Box 54" hidden="1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6" name="Text Box 55" hidden="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7" name="Text Box 56" hidden="1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128" name="Text Box 57" hidden="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29" name="Text Box 11" hidden="1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30" name="Text Box 12" hidden="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31" name="Text Box 15" hidden="1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32" name="Text Box 16" hidden="1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33" name="Text Box 19" hidden="1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34" name="Text Box 20" hidden="1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35" name="Text Box 24" hidden="1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136" name="Text Box 25" hidden="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37" name="Text Box 24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38" name="Text Box 26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39" name="Text Box 27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0" name="Text Box 28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1" name="Text Box 29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2" name="Text Box 30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3" name="Text Box 31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4" name="Text Box 32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5" name="Text Box 33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6" name="Text Box 34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7" name="Text Box 35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8" name="Text Box 36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49" name="Text Box 37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0" name="Text Box 38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2" name="Text Box 40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3" name="Text Box 41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4" name="Text Box 42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5" name="Text Box 43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6" name="Text Box 44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7" name="Text Box 45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8" name="Text Box 46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59" name="Text Box 47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0" name="Text Box 48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1" name="Text Box 49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2" name="Text Box 50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3" name="Text Box 51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4" name="Text Box 52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5" name="Text Box 53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6" name="Text Box 54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7" name="Text Box 55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8" name="Text Box 56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69" name="Text Box 57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70" name="Text Box 58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71" name="Text Box 59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72" name="Text Box 60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73" name="Text Box 61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74" name="Text Box 62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75" name="Text Box 63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47625</xdr:rowOff>
    </xdr:to>
    <xdr:sp macro="" textlink="">
      <xdr:nvSpPr>
        <xdr:cNvPr id="2176" name="Text Box 64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28575</xdr:rowOff>
    </xdr:to>
    <xdr:sp macro="" textlink="">
      <xdr:nvSpPr>
        <xdr:cNvPr id="2177" name="Text Box 65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28575</xdr:rowOff>
    </xdr:to>
    <xdr:sp macro="" textlink="">
      <xdr:nvSpPr>
        <xdr:cNvPr id="2178" name="Text Box 9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183" name="Text Box 5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184" name="Text Box 6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185" name="Text Box 7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28575</xdr:rowOff>
    </xdr:to>
    <xdr:sp macro="" textlink="">
      <xdr:nvSpPr>
        <xdr:cNvPr id="2186" name="Text Box 12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28575</xdr:rowOff>
    </xdr:to>
    <xdr:sp macro="" textlink="">
      <xdr:nvSpPr>
        <xdr:cNvPr id="2187" name="Text Box 13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88" name="Text Box 24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89" name="Text Box 26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0" name="Text Box 27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1" name="Text Box 28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2" name="Text Box 29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3" name="Text Box 30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4" name="Text Box 31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6" name="Text Box 33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7" name="Text Box 34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8" name="Text Box 35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199" name="Text Box 36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0" name="Text Box 37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1" name="Text Box 38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3" name="Text Box 40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4" name="Text Box 41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5" name="Text Box 42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6" name="Text Box 43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7" name="Text Box 44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8" name="Text Box 45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0" name="Text Box 47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1" name="Text Box 48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2" name="Text Box 49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3" name="Text Box 50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4" name="Text Box 5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5" name="Text Box 52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6" name="Text Box 53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7" name="Text Box 54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8" name="Text Box 55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19" name="Text Box 56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20" name="Text Box 57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21" name="Text Box 58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22" name="Text Box 59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23" name="Text Box 60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24" name="Text Box 61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25" name="Text Box 62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26" name="Text Box 63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27" name="Text Box 64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228" name="Text Box 65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229" name="Text Box 91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2" name="Text Box 17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4" name="Text Box 19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5" name="Text Box 20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6" name="Text Box 21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7" name="Text Box 22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39" name="Text Box 5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0" name="Text Box 6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1" name="Text Box 7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2" name="Text Box 8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3" name="Text Box 16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4" name="Text Box 19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5" name="Text Box 20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6" name="Text Box 21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7" name="Text Box 22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49" name="Text Box 31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50" name="Text Box 32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51" name="Text Box 34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19050</xdr:rowOff>
    </xdr:to>
    <xdr:sp macro="" textlink="">
      <xdr:nvSpPr>
        <xdr:cNvPr id="2252" name="Text Box 35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53" name="Text Box 57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54" name="Text Box 57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55" name="Text Box 57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56" name="Text Box 57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57" name="Text Box 57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258" name="Text Box 38" hidden="1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259" name="Text Box 38" hidden="1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2260" name="Text Box 38" hidden="1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2261" name="Text Box 38" hidden="1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188</xdr:row>
      <xdr:rowOff>0</xdr:rowOff>
    </xdr:from>
    <xdr:ext cx="76200" cy="342900"/>
    <xdr:sp macro="" textlink="">
      <xdr:nvSpPr>
        <xdr:cNvPr id="2262" name="Text Box 39" hidden="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39624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2263" name="Text Box 38" hidden="1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2264" name="Text Box 38" hidden="1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2265" name="Text Box 38" hidden="1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2266" name="Text Box 38" hidden="1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542924"/>
    <xdr:sp macro="" textlink="">
      <xdr:nvSpPr>
        <xdr:cNvPr id="2267" name="Text Box 38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542924"/>
    <xdr:sp macro="" textlink="">
      <xdr:nvSpPr>
        <xdr:cNvPr id="2268" name="Text Box 38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2269" name="Text Box 5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70" name="Text Box 5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71" name="Text Box 5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72" name="Text Box 5" hidden="1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73" name="Text Box 5" hidden="1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274" name="Text Box 38" hidden="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75" name="Text Box 38" hidden="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76" name="Text Box 5" hidden="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77" name="Text Box 5" hidden="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278" name="Text Box 38" hidden="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279" name="Text Box 38" hidden="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280" name="Text Box 34" hidden="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1" name="Text Box 5" hidden="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2" name="Text Box 5" hidden="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3" name="Text Box 24" hidden="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4" name="Text Box 5" hidden="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5" name="Text Box 5" hidden="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6" name="Text Box 5" hidden="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7" name="Text Box 5" hidden="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8" name="Text Box 5" hidden="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89" name="Text Box 5" hidden="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0" name="Text Box 5" hidden="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291" name="Text Box 34" hidden="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2" name="Text Box 153" hidden="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3" name="Text Box 154" hidden="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4" name="Text Box 24" hidden="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5" name="Text Box 3" hidden="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6" name="Text Box 4" hidden="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7" name="Text Box 5" hidden="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8" name="Text Box 6" hidden="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299" name="Text Box 7" hidden="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00" name="Text Box 8" hidden="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301" name="Text Box 34" hidden="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02" name="Text Box 24" hidden="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03" name="Text Box 5" hidden="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04" name="Text Box 5" hidden="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05" name="Text Box 5" hidden="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06" name="Text Box 5" hidden="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307" name="Text Box 34" hidden="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08" name="Text Box 24" hidden="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09" name="Text Box 5" hidden="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0" name="Text Box 5" hidden="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1" name="Text Box 5" hidden="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2" name="Text Box 5" hidden="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3" name="Text Box 5" hidden="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4" name="Text Box 5" hidden="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315" name="Text Box 34" hidden="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6" name="Text Box 153" hidden="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7" name="Text Box 154" hidden="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8" name="Text Box 24" hidden="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19" name="Text Box 3" hidden="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0" name="Text Box 4" hidden="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1" name="Text Box 5" hidden="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2" name="Text Box 6" hidden="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3" name="Text Box 7" hidden="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4" name="Text Box 8" hidden="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325" name="Text Box 34" hidden="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6" name="Text Box 24" hidden="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7" name="Text Box 5" hidden="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8" name="Text Box 5" hidden="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29" name="Text Box 5" hidden="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0" name="Text Box 1" hidden="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1" name="Text Box 2" hidden="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2" name="Text Box 3" hidden="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3" name="Text Box 4" hidden="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4" name="Text Box 6" hidden="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5" name="Text Box 7" hidden="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6" name="Text Box 8" hidden="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7" name="Text Box 9" hidden="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38" name="Text Box 10" hidden="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339" name="Text Box 11" hidden="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340" name="Text Box 12" hidden="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41" name="Text Box 13" hidden="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42" name="Text Box 14" hidden="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343" name="Text Box 15" hidden="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344" name="Text Box 16" hidden="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45" name="Text Box 17" hidden="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46" name="Text Box 18" hidden="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347" name="Text Box 19" hidden="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348" name="Text Box 20" hidden="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49" name="Text Box 22" hidden="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50" name="Text Box 23" hidden="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351" name="Text Box 24" hidden="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352" name="Text Box 25" hidden="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53" name="Text Box 24" hidden="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54" name="Text Box 4" hidden="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55" name="Text Box 5" hidden="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56" name="Text Box 24" hidden="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57" name="Text Box 4" hidden="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58" name="Text Box 5" hidden="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59" name="Text Box 38" hidden="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0" name="Text Box 39" hidden="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1" name="Text Box 40" hidden="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2" name="Text Box 41" hidden="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3" name="Text Box 42" hidden="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4" name="Text Box 43" hidden="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5" name="Text Box 44" hidden="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6" name="Text Box 45" hidden="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7" name="Text Box 46" hidden="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8" name="Text Box 47" hidden="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69" name="Text Box 48" hidden="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0" name="Text Box 49" hidden="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1" name="Text Box 50" hidden="1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2" name="Text Box 51" hidden="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3" name="Text Box 52" hidden="1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4" name="Text Box 53" hidden="1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5" name="Text Box 54" hidden="1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6" name="Text Box 55" hidden="1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7" name="Text Box 57" hidden="1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8" name="Text Box 38" hidden="1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79" name="Text Box 38" hidden="1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80" name="Text Box 40" hidden="1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83" name="Text Box 4" hidden="1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188</xdr:row>
      <xdr:rowOff>0</xdr:rowOff>
    </xdr:from>
    <xdr:ext cx="76200" cy="200025"/>
    <xdr:sp macro="" textlink="">
      <xdr:nvSpPr>
        <xdr:cNvPr id="2384" name="Text Box 5" hidden="1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385" name="Text Box 34" hidden="1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86" name="Text Box 5" hidden="1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87" name="Text Box 5" hidden="1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88" name="Text Box 24" hidden="1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89" name="Text Box 5" hidden="1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0" name="Text Box 5" hidden="1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1" name="Text Box 5" hidden="1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2" name="Text Box 5" hidden="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3" name="Text Box 5" hidden="1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4" name="Text Box 5" hidden="1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5" name="Text Box 5" hidden="1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396" name="Text Box 34" hidden="1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7" name="Text Box 153" hidden="1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8" name="Text Box 154" hidden="1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399" name="Text Box 24" hidden="1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0" name="Text Box 3" hidden="1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1" name="Text Box 4" hidden="1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2" name="Text Box 5" hidden="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3" name="Text Box 6" hidden="1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4" name="Text Box 7" hidden="1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5" name="Text Box 8" hidden="1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406" name="Text Box 34" hidden="1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7" name="Text Box 24" hidden="1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8" name="Text Box 5" hidden="1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09" name="Text Box 5" hidden="1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0" name="Text Box 5" hidden="1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1" name="Text Box 5" hidden="1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412" name="Text Box 34" hidden="1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3" name="Text Box 5" hidden="1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4" name="Text Box 5" hidden="1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5" name="Text Box 24" hidden="1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6" name="Text Box 5" hidden="1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7" name="Text Box 5" hidden="1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8" name="Text Box 5" hidden="1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19" name="Text Box 5" hidden="1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0" name="Text Box 5" hidden="1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1" name="Text Box 5" hidden="1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2" name="Text Box 5" hidden="1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423" name="Text Box 34" hidden="1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4" name="Text Box 153" hidden="1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5" name="Text Box 154" hidden="1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6" name="Text Box 24" hidden="1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7" name="Text Box 3" hidden="1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8" name="Text Box 4" hidden="1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29" name="Text Box 5" hidden="1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0" name="Text Box 6" hidden="1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1" name="Text Box 7" hidden="1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2" name="Text Box 8" hidden="1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433" name="Text Box 34" hidden="1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4" name="Text Box 24" hidden="1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5" name="Text Box 5" hidden="1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6" name="Text Box 5" hidden="1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7" name="Text Box 5" hidden="1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8" name="Text Box 5" hidden="1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39" name="Text Box 38" hidden="1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41" name="Text Box 57" hidden="1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42" name="Text Box 57" hidden="1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43" name="Text Box 57" hidden="1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44" name="Text Box 5" hidden="1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45" name="Text Box 57" hidden="1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46" name="Text Box 5" hidden="1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47" name="Text Box 5" hidden="1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448" name="Text Box 10" hidden="1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449" name="Text Box 5" hidden="1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2450" name="Text Box 8" hidden="1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2451" name="Text Box 9" hidden="1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52" name="Text Box 5" hidden="1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53" name="Text Box 5" hidden="1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2454" name="Text Box 5" hidden="1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455" name="Text Box 38" hidden="1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456" name="Text Box 38" hidden="1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457" name="Text Box 38" hidden="1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58" name="Text Box 38" hidden="1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459" name="Text Box 38" hidden="1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460" name="Text Box 38" hidden="1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461" name="Text Box 38" hidden="1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62" name="Text Box 38" hidden="1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463" name="Text Box 38" hidden="1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464" name="Text Box 38" hidden="1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465" name="Text Box 38" hidden="1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466" name="Text Box 38" hidden="1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467" name="Text Box 38" hidden="1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468" name="Text Box 38" hidden="1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469" name="Text Box 38" hidden="1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188</xdr:row>
      <xdr:rowOff>0</xdr:rowOff>
    </xdr:from>
    <xdr:ext cx="76200" cy="247650"/>
    <xdr:sp macro="" textlink="">
      <xdr:nvSpPr>
        <xdr:cNvPr id="2470" name="Text Box 38" hidden="1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471" name="Text Box 38" hidden="1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472" name="Text Box 38" hidden="1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473" name="Text Box 38" hidden="1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474" name="Text Box 38" hidden="1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475" name="Text Box 38" hidden="1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476" name="Text Box 38" hidden="1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477" name="Text Box 38" hidden="1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478" name="Text Box 38" hidden="1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479" name="Text Box 38" hidden="1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80" name="Text Box 38" hidden="1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481" name="Text Box 38" hidden="1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482" name="Text Box 38" hidden="1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483" name="Text Box 38" hidden="1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484" name="Text Box 38" hidden="1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485" name="Text Box 38" hidden="1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86" name="Text Box 38" hidden="1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487" name="Text Box 38" hidden="1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488" name="Text Box 38" hidden="1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489" name="Text Box 38" hidden="1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490" name="Text Box 38" hidden="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491" name="Text Box 38" hidden="1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492" name="Text Box 38" hidden="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493" name="Text Box 38" hidden="1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494" name="Text Box 38" hidden="1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495" name="Text Box 38" hidden="1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496" name="Text Box 38" hidden="1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497" name="Text Box 38" hidden="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498" name="Text Box 38" hidden="1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499" name="Text Box 38" hidden="1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500" name="Text Box 38" hidden="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01" name="Text Box 38" hidden="1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502" name="Text Box 38" hidden="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503" name="Text Box 38" hidden="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504" name="Text Box 38" hidden="1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505" name="Text Box 38" hidden="1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506" name="Text Box 38" hidden="1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07" name="Text Box 38" hidden="1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508" name="Text Box 38" hidden="1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509" name="Text Box 38" hidden="1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510" name="Text Box 38" hidden="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511" name="Text Box 38" hidden="1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512" name="Text Box 38" hidden="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513" name="Text Box 38" hidden="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514" name="Text Box 38" hidden="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515" name="Text Box 38" hidden="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16" name="Text Box 38" hidden="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17" name="Text Box 38" hidden="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18" name="Text Box 38" hidden="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519" name="Text Box 38" hidden="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520" name="Text Box 38" hidden="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521" name="Text Box 38" hidden="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22" name="Text Box 38" hidden="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523" name="Text Box 38" hidden="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524" name="Text Box 38" hidden="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188</xdr:row>
      <xdr:rowOff>0</xdr:rowOff>
    </xdr:from>
    <xdr:ext cx="66675" cy="257175"/>
    <xdr:sp macro="" textlink="">
      <xdr:nvSpPr>
        <xdr:cNvPr id="2525" name="Text Box 38" hidden="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526" name="Text Box 38" hidden="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527" name="Text Box 38" hidden="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28" name="Text Box 38" hidden="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529" name="Text Box 38" hidden="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530" name="Text Box 38" hidden="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531" name="Text Box 38" hidden="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532" name="Text Box 38" hidden="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533" name="Text Box 38" hidden="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534" name="Text Box 38" hidden="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535" name="Text Box 38" hidden="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36" name="Text Box 38" hidden="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537" name="Text Box 38" hidden="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38" name="Text Box 38" hidden="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2539" name="Text Box 38" hidden="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2540" name="Text Box 54" hidden="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2541" name="Text Box 55" hidden="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42" name="Text Box 38" hidden="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2543" name="Text Box 38" hidden="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544" name="Text Box 38" hidden="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45" name="Text Box 38" hidden="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546" name="Text Box 38" hidden="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47" name="Text Box 38" hidden="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548" name="Text Box 38" hidden="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49" name="Text Box 38" hidden="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550" name="Text Box 38" hidden="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51" name="Text Box 38" hidden="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552" name="Text Box 38" hidden="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53" name="Text Box 38" hidden="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554" name="Text Box 38" hidden="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55" name="Text Box 38" hidden="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556" name="Text Box 38" hidden="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57" name="Text Box 38" hidden="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558" name="Text Box 38" hidden="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559" name="Text Box 38" hidden="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60" name="Text Box 5" hidden="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61" name="Text Box 5" hidden="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562" name="Text Box 38" hidden="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563" name="Text Box 38" hidden="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64" name="Text Box 5" hidden="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65" name="Text Box 5" hidden="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566" name="Text Box 38" hidden="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567" name="Text Box 38" hidden="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568" name="Text Box 34" hidden="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69" name="Text Box 5" hidden="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0" name="Text Box 5" hidden="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1" name="Text Box 24" hidden="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2" name="Text Box 5" hidden="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3" name="Text Box 5" hidden="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4" name="Text Box 5" hidden="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5" name="Text Box 5" hidden="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6" name="Text Box 5" hidden="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7" name="Text Box 5" hidden="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78" name="Text Box 5" hidden="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579" name="Text Box 34" hidden="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0" name="Text Box 153" hidden="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1" name="Text Box 154" hidden="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2" name="Text Box 24" hidden="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3" name="Text Box 3" hidden="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4" name="Text Box 4" hidden="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5" name="Text Box 5" hidden="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6" name="Text Box 6" hidden="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7" name="Text Box 7" hidden="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88" name="Text Box 8" hidden="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589" name="Text Box 34" hidden="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0" name="Text Box 24" hidden="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1" name="Text Box 5" hidden="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2" name="Text Box 5" hidden="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3" name="Text Box 5" hidden="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4" name="Text Box 5" hidden="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595" name="Text Box 34" hidden="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6" name="Text Box 24" hidden="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7" name="Text Box 5" hidden="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8" name="Text Box 5" hidden="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599" name="Text Box 5" hidden="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0" name="Text Box 5" hidden="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1" name="Text Box 5" hidden="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2" name="Text Box 5" hidden="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603" name="Text Box 34" hidden="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4" name="Text Box 153" hidden="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5" name="Text Box 154" hidden="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6" name="Text Box 24" hidden="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7" name="Text Box 3" hidden="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8" name="Text Box 4" hidden="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09" name="Text Box 5" hidden="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0" name="Text Box 6" hidden="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1" name="Text Box 7" hidden="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2" name="Text Box 8" hidden="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613" name="Text Box 34" hidden="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4" name="Text Box 24" hidden="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5" name="Text Box 5" hidden="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6" name="Text Box 5" hidden="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7" name="Text Box 5" hidden="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8" name="Text Box 1" hidden="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19" name="Text Box 2" hidden="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20" name="Text Box 3" hidden="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21" name="Text Box 4" hidden="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22" name="Text Box 6" hidden="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23" name="Text Box 7" hidden="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24" name="Text Box 8" hidden="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25" name="Text Box 9" hidden="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26" name="Text Box 10" hidden="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627" name="Text Box 11" hidden="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628" name="Text Box 12" hidden="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29" name="Text Box 13" hidden="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30" name="Text Box 14" hidden="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631" name="Text Box 15" hidden="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632" name="Text Box 16" hidden="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33" name="Text Box 17" hidden="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34" name="Text Box 18" hidden="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635" name="Text Box 19" hidden="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636" name="Text Box 20" hidden="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37" name="Text Box 22" hidden="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38" name="Text Box 23" hidden="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639" name="Text Box 24" hidden="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640" name="Text Box 25" hidden="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1" name="Text Box 24" hidden="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2" name="Text Box 4" hidden="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3" name="Text Box 5" hidden="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4" name="Text Box 24" hidden="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5" name="Text Box 4" hidden="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6" name="Text Box 5" hidden="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7" name="Text Box 38" hidden="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8" name="Text Box 39" hidden="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49" name="Text Box 40" hidden="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0" name="Text Box 41" hidden="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1" name="Text Box 42" hidden="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2" name="Text Box 43" hidden="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3" name="Text Box 44" hidden="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4" name="Text Box 45" hidden="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5" name="Text Box 46" hidden="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6" name="Text Box 47" hidden="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7" name="Text Box 48" hidden="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8" name="Text Box 49" hidden="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59" name="Text Box 50" hidden="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0" name="Text Box 51" hidden="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1" name="Text Box 52" hidden="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2" name="Text Box 53" hidden="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3" name="Text Box 54" hidden="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4" name="Text Box 55" hidden="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5" name="Text Box 57" hidden="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6" name="Text Box 38" hidden="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7" name="Text Box 38" hidden="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8" name="Text Box 40" hidden="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69" name="Text Box 38" hidden="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670" name="Text Box 38" hidden="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71" name="Text Box 4" hidden="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188</xdr:row>
      <xdr:rowOff>0</xdr:rowOff>
    </xdr:from>
    <xdr:ext cx="76200" cy="200025"/>
    <xdr:sp macro="" textlink="">
      <xdr:nvSpPr>
        <xdr:cNvPr id="2672" name="Text Box 5" hidden="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673" name="Text Box 34" hidden="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74" name="Text Box 5" hidden="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75" name="Text Box 5" hidden="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76" name="Text Box 24" hidden="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77" name="Text Box 5" hidden="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78" name="Text Box 5" hidden="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79" name="Text Box 5" hidden="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0" name="Text Box 5" hidden="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1" name="Text Box 5" hidden="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2" name="Text Box 5" hidden="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3" name="Text Box 5" hidden="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684" name="Text Box 34" hidden="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5" name="Text Box 153" hidden="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6" name="Text Box 154" hidden="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7" name="Text Box 24" hidden="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8" name="Text Box 3" hidden="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89" name="Text Box 4" hidden="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0" name="Text Box 5" hidden="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1" name="Text Box 6" hidden="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2" name="Text Box 7" hidden="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3" name="Text Box 8" hidden="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694" name="Text Box 34" hidden="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5" name="Text Box 24" hidden="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6" name="Text Box 5" hidden="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7" name="Text Box 5" hidden="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8" name="Text Box 5" hidden="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699" name="Text Box 5" hidden="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700" name="Text Box 34" hidden="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1" name="Text Box 5" hidden="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2" name="Text Box 5" hidden="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3" name="Text Box 24" hidden="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4" name="Text Box 5" hidden="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5" name="Text Box 5" hidden="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6" name="Text Box 5" hidden="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7" name="Text Box 5" hidden="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8" name="Text Box 5" hidden="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09" name="Text Box 5" hidden="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0" name="Text Box 5" hidden="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711" name="Text Box 34" hidden="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2" name="Text Box 153" hidden="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3" name="Text Box 154" hidden="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4" name="Text Box 24" hidden="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5" name="Text Box 3" hidden="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6" name="Text Box 4" hidden="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7" name="Text Box 5" hidden="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8" name="Text Box 6" hidden="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19" name="Text Box 7" hidden="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20" name="Text Box 8" hidden="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721" name="Text Box 34" hidden="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22" name="Text Box 24" hidden="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23" name="Text Box 5" hidden="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24" name="Text Box 5" hidden="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25" name="Text Box 5" hidden="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26" name="Text Box 5" hidden="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27" name="Text Box 38" hidden="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28" name="Text Box 38" hidden="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29" name="Text Box 57" hidden="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30" name="Text Box 57" hidden="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31" name="Text Box 57" hidden="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32" name="Text Box 5" hidden="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33" name="Text Box 57" hidden="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34" name="Text Box 5" hidden="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35" name="Text Box 5" hidden="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736" name="Text Box 10" hidden="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737" name="Text Box 5" hidden="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2738" name="Text Box 8" hidden="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2739" name="Text Box 9" hidden="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40" name="Text Box 5" hidden="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41" name="Text Box 5" hidden="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2742" name="Text Box 5" hidden="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743" name="Text Box 38" hidden="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744" name="Text Box 38" hidden="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745" name="Text Box 38" hidden="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46" name="Text Box 38" hidden="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47" name="Text Box 38" hidden="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748" name="Text Box 38" hidden="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749" name="Text Box 38" hidden="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50" name="Text Box 38" hidden="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51" name="Text Box 38" hidden="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752" name="Text Box 38" hidden="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753" name="Text Box 38" hidden="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54" name="Text Box 38" hidden="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55" name="Text Box 38" hidden="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56" name="Text Box 38" hidden="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757" name="Text Box 38" hidden="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188</xdr:row>
      <xdr:rowOff>0</xdr:rowOff>
    </xdr:from>
    <xdr:ext cx="76200" cy="247650"/>
    <xdr:sp macro="" textlink="">
      <xdr:nvSpPr>
        <xdr:cNvPr id="2758" name="Text Box 38" hidden="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59" name="Text Box 38" hidden="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760" name="Text Box 38" hidden="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61" name="Text Box 38" hidden="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62" name="Text Box 38" hidden="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763" name="Text Box 38" hidden="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764" name="Text Box 38" hidden="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765" name="Text Box 38" hidden="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766" name="Text Box 38" hidden="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767" name="Text Box 38" hidden="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68" name="Text Box 38" hidden="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69" name="Text Box 38" hidden="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770" name="Text Box 38" hidden="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771" name="Text Box 38" hidden="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772" name="Text Box 38" hidden="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773" name="Text Box 38" hidden="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74" name="Text Box 38" hidden="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75" name="Text Box 38" hidden="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76" name="Text Box 38" hidden="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77" name="Text Box 38" hidden="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778" name="Text Box 38" hidden="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79" name="Text Box 38" hidden="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780" name="Text Box 38" hidden="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781" name="Text Box 38" hidden="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782" name="Text Box 38" hidden="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783" name="Text Box 38" hidden="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784" name="Text Box 38" hidden="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85" name="Text Box 38" hidden="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86" name="Text Box 38" hidden="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787" name="Text Box 38" hidden="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788" name="Text Box 38" hidden="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89" name="Text Box 38" hidden="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90" name="Text Box 38" hidden="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91" name="Text Box 38" hidden="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792" name="Text Box 38" hidden="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793" name="Text Box 38" hidden="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794" name="Text Box 38" hidden="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795" name="Text Box 38" hidden="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796" name="Text Box 38" hidden="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97" name="Text Box 38" hidden="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798" name="Text Box 38" hidden="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799" name="Text Box 38" hidden="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800" name="Text Box 38" hidden="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801" name="Text Box 38" hidden="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802" name="Text Box 38" hidden="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803" name="Text Box 38" hidden="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04" name="Text Box 38" hidden="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05" name="Text Box 38" hidden="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06" name="Text Box 38" hidden="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807" name="Text Box 38" hidden="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808" name="Text Box 38" hidden="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809" name="Text Box 38" hidden="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10" name="Text Box 38" hidden="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811" name="Text Box 38" hidden="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812" name="Text Box 38" hidden="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188</xdr:row>
      <xdr:rowOff>0</xdr:rowOff>
    </xdr:from>
    <xdr:ext cx="66675" cy="257175"/>
    <xdr:sp macro="" textlink="">
      <xdr:nvSpPr>
        <xdr:cNvPr id="2813" name="Text Box 38" hidden="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814" name="Text Box 38" hidden="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815" name="Text Box 38" hidden="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16" name="Text Box 38" hidden="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817" name="Text Box 38" hidden="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2818" name="Text Box 38" hidden="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819" name="Text Box 38" hidden="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2820" name="Text Box 38" hidden="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2821" name="Text Box 38" hidden="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822" name="Text Box 38" hidden="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2823" name="Text Box 38" hidden="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24" name="Text Box 38" hidden="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2825" name="Text Box 38" hidden="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26" name="Text Box 38" hidden="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2827" name="Text Box 38" hidden="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2828" name="Text Box 54" hidden="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2829" name="Text Box 55" hidden="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30" name="Text Box 38" hidden="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2831" name="Text Box 38" hidden="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832" name="Text Box 38" hidden="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33" name="Text Box 38" hidden="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834" name="Text Box 38" hidden="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35" name="Text Box 38" hidden="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836" name="Text Box 38" hidden="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37" name="Text Box 38" hidden="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838" name="Text Box 38" hidden="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39" name="Text Box 38" hidden="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840" name="Text Box 38" hidden="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41" name="Text Box 38" hidden="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842" name="Text Box 38" hidden="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43" name="Text Box 38" hidden="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844" name="Text Box 38" hidden="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45" name="Text Box 38" hidden="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2846" name="Text Box 38" hidden="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2847" name="Text Box 38" hidden="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2848" name="Text Box 3" hidden="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49" name="Text Box 2" hidden="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50" name="Text Box 6" hidden="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51" name="Text Box 7" hidden="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52" name="Text Box 8" hidden="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53" name="Text Box 9" hidden="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54" name="Text Box 10" hidden="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55" name="Text Box 11" hidden="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56" name="Text Box 12" hidden="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57" name="Text Box 13" hidden="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58" name="Text Box 14" hidden="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59" name="Text Box 15" hidden="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60" name="Text Box 16" hidden="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61" name="Text Box 17" hidden="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62" name="Text Box 18" hidden="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63" name="Text Box 19" hidden="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64" name="Text Box 20" hidden="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65" name="Text Box 22" hidden="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66" name="Text Box 23" hidden="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67" name="Text Box 24" hidden="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68" name="Text Box 25" hidden="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69" name="Text Box 3" hidden="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0" name="Text Box 4" hidden="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1" name="Text Box 5" hidden="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2" name="Text Box 6" hidden="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3" name="Text Box 7" hidden="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4" name="Text Box 8" hidden="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5" name="Text Box 17" hidden="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6" name="Text Box 54" hidden="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7" name="Text Box 55" hidden="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8" name="Text Box 56" hidden="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79" name="Text Box 57" hidden="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80" name="Text Box 11" hidden="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81" name="Text Box 12" hidden="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82" name="Text Box 15" hidden="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83" name="Text Box 16" hidden="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84" name="Text Box 19" hidden="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85" name="Text Box 20" hidden="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86" name="Text Box 24" hidden="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2887" name="Text Box 25" hidden="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88" name="Text Box 5" hidden="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89" name="Text Box 5" hidden="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890" name="Text Box 38" hidden="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891" name="Text Box 38" hidden="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92" name="Text Box 5" hidden="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93" name="Text Box 5" hidden="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2894" name="Text Box 38" hidden="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2895" name="Text Box 38" hidden="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896" name="Text Box 34" hidden="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97" name="Text Box 5" hidden="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98" name="Text Box 5" hidden="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899" name="Text Box 24" hidden="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0" name="Text Box 5" hidden="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1" name="Text Box 5" hidden="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2" name="Text Box 5" hidden="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3" name="Text Box 5" hidden="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4" name="Text Box 5" hidden="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5" name="Text Box 5" hidden="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6" name="Text Box 5" hidden="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907" name="Text Box 34" hidden="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8" name="Text Box 153" hidden="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09" name="Text Box 154" hidden="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0" name="Text Box 24" hidden="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1" name="Text Box 3" hidden="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2" name="Text Box 4" hidden="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3" name="Text Box 5" hidden="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4" name="Text Box 6" hidden="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5" name="Text Box 7" hidden="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6" name="Text Box 8" hidden="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917" name="Text Box 34" hidden="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8" name="Text Box 24" hidden="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19" name="Text Box 5" hidden="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0" name="Text Box 5" hidden="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1" name="Text Box 5" hidden="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2" name="Text Box 5" hidden="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923" name="Text Box 34" hidden="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4" name="Text Box 24" hidden="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5" name="Text Box 5" hidden="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6" name="Text Box 5" hidden="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7" name="Text Box 5" hidden="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8" name="Text Box 5" hidden="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29" name="Text Box 5" hidden="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0" name="Text Box 5" hidden="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931" name="Text Box 34" hidden="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2" name="Text Box 153" hidden="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3" name="Text Box 154" hidden="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4" name="Text Box 24" hidden="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5" name="Text Box 3" hidden="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6" name="Text Box 4" hidden="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7" name="Text Box 5" hidden="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8" name="Text Box 6" hidden="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39" name="Text Box 7" hidden="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0" name="Text Box 8" hidden="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941" name="Text Box 34" hidden="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2" name="Text Box 24" hidden="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3" name="Text Box 5" hidden="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4" name="Text Box 5" hidden="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5" name="Text Box 5" hidden="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6" name="Text Box 1" hidden="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7" name="Text Box 2" hidden="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8" name="Text Box 3" hidden="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49" name="Text Box 4" hidden="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50" name="Text Box 6" hidden="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51" name="Text Box 7" hidden="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52" name="Text Box 8" hidden="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53" name="Text Box 9" hidden="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54" name="Text Box 10" hidden="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955" name="Text Box 11" hidden="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956" name="Text Box 12" hidden="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57" name="Text Box 13" hidden="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58" name="Text Box 14" hidden="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959" name="Text Box 15" hidden="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960" name="Text Box 16" hidden="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61" name="Text Box 17" hidden="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62" name="Text Box 18" hidden="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963" name="Text Box 19" hidden="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964" name="Text Box 20" hidden="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65" name="Text Box 22" hidden="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66" name="Text Box 23" hidden="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967" name="Text Box 24" hidden="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2968" name="Text Box 25" hidden="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69" name="Text Box 24" hidden="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0" name="Text Box 4" hidden="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1" name="Text Box 5" hidden="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2" name="Text Box 24" hidden="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3" name="Text Box 4" hidden="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4" name="Text Box 5" hidden="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5" name="Text Box 38" hidden="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6" name="Text Box 39" hidden="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7" name="Text Box 40" hidden="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8" name="Text Box 41" hidden="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79" name="Text Box 42" hidden="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0" name="Text Box 43" hidden="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1" name="Text Box 44" hidden="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2" name="Text Box 45" hidden="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3" name="Text Box 46" hidden="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4" name="Text Box 47" hidden="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5" name="Text Box 48" hidden="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6" name="Text Box 49" hidden="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7" name="Text Box 50" hidden="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8" name="Text Box 51" hidden="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89" name="Text Box 52" hidden="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0" name="Text Box 53" hidden="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1" name="Text Box 54" hidden="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2" name="Text Box 55" hidden="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3" name="Text Box 57" hidden="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4" name="Text Box 38" hidden="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5" name="Text Box 38" hidden="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6" name="Text Box 40" hidden="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7" name="Text Box 38" hidden="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2998" name="Text Box 38" hidden="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2999" name="Text Box 4" hidden="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188</xdr:row>
      <xdr:rowOff>0</xdr:rowOff>
    </xdr:from>
    <xdr:ext cx="76200" cy="200025"/>
    <xdr:sp macro="" textlink="">
      <xdr:nvSpPr>
        <xdr:cNvPr id="3000" name="Text Box 5" hidden="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001" name="Text Box 34" hidden="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02" name="Text Box 5" hidden="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03" name="Text Box 5" hidden="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04" name="Text Box 24" hidden="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05" name="Text Box 5" hidden="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06" name="Text Box 5" hidden="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07" name="Text Box 5" hidden="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08" name="Text Box 5" hidden="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09" name="Text Box 5" hidden="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0" name="Text Box 5" hidden="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1" name="Text Box 5" hidden="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012" name="Text Box 34" hidden="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3" name="Text Box 153" hidden="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4" name="Text Box 154" hidden="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5" name="Text Box 24" hidden="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6" name="Text Box 3" hidden="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7" name="Text Box 4" hidden="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8" name="Text Box 5" hidden="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19" name="Text Box 6" hidden="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20" name="Text Box 7" hidden="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21" name="Text Box 8" hidden="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022" name="Text Box 34" hidden="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23" name="Text Box 24" hidden="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24" name="Text Box 5" hidden="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25" name="Text Box 5" hidden="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26" name="Text Box 5" hidden="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27" name="Text Box 5" hidden="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028" name="Text Box 34" hidden="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29" name="Text Box 5" hidden="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0" name="Text Box 5" hidden="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1" name="Text Box 24" hidden="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2" name="Text Box 5" hidden="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3" name="Text Box 5" hidden="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4" name="Text Box 5" hidden="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5" name="Text Box 5" hidden="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6" name="Text Box 5" hidden="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7" name="Text Box 5" hidden="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38" name="Text Box 5" hidden="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039" name="Text Box 34" hidden="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0" name="Text Box 153" hidden="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1" name="Text Box 154" hidden="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2" name="Text Box 24" hidden="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3" name="Text Box 3" hidden="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4" name="Text Box 4" hidden="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5" name="Text Box 5" hidden="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6" name="Text Box 6" hidden="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7" name="Text Box 7" hidden="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48" name="Text Box 8" hidden="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049" name="Text Box 34" hidden="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0" name="Text Box 24" hidden="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1" name="Text Box 5" hidden="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2" name="Text Box 5" hidden="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3" name="Text Box 5" hidden="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4" name="Text Box 5" hidden="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5" name="Text Box 38" hidden="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056" name="Text Box 38" hidden="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7" name="Text Box 57" hidden="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8" name="Text Box 57" hidden="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59" name="Text Box 57" hidden="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60" name="Text Box 5" hidden="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61" name="Text Box 57" hidden="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62" name="Text Box 5" hidden="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63" name="Text Box 5" hidden="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064" name="Text Box 10" hidden="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3065" name="Text Box 5" hidden="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3066" name="Text Box 8" hidden="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3067" name="Text Box 9" hidden="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68" name="Text Box 5" hidden="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69" name="Text Box 5" hidden="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3070" name="Text Box 5" hidden="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071" name="Text Box 38" hidden="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072" name="Text Box 38" hidden="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073" name="Text Box 38" hidden="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74" name="Text Box 38" hidden="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075" name="Text Box 38" hidden="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076" name="Text Box 38" hidden="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077" name="Text Box 38" hidden="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78" name="Text Box 38" hidden="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079" name="Text Box 38" hidden="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080" name="Text Box 38" hidden="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081" name="Text Box 38" hidden="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082" name="Text Box 38" hidden="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083" name="Text Box 38" hidden="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084" name="Text Box 38" hidden="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085" name="Text Box 38" hidden="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188</xdr:row>
      <xdr:rowOff>0</xdr:rowOff>
    </xdr:from>
    <xdr:ext cx="76200" cy="247650"/>
    <xdr:sp macro="" textlink="">
      <xdr:nvSpPr>
        <xdr:cNvPr id="3086" name="Text Box 38" hidden="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087" name="Text Box 38" hidden="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088" name="Text Box 38" hidden="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089" name="Text Box 38" hidden="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090" name="Text Box 38" hidden="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091" name="Text Box 38" hidden="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092" name="Text Box 38" hidden="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093" name="Text Box 38" hidden="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094" name="Text Box 38" hidden="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095" name="Text Box 38" hidden="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096" name="Text Box 38" hidden="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097" name="Text Box 38" hidden="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098" name="Text Box 38" hidden="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099" name="Text Box 38" hidden="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3100" name="Text Box 38" hidden="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01" name="Text Box 38" hidden="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02" name="Text Box 38" hidden="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103" name="Text Box 38" hidden="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04" name="Text Box 38" hidden="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05" name="Text Box 38" hidden="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106" name="Text Box 38" hidden="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07" name="Text Box 38" hidden="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108" name="Text Box 38" hidden="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09" name="Text Box 38" hidden="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110" name="Text Box 38" hidden="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11" name="Text Box 38" hidden="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12" name="Text Box 38" hidden="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13" name="Text Box 38" hidden="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114" name="Text Box 38" hidden="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15" name="Text Box 38" hidden="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116" name="Text Box 38" hidden="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17" name="Text Box 38" hidden="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118" name="Text Box 38" hidden="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19" name="Text Box 38" hidden="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120" name="Text Box 38" hidden="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21" name="Text Box 38" hidden="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122" name="Text Box 38" hidden="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23" name="Text Box 38" hidden="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124" name="Text Box 38" hidden="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25" name="Text Box 38" hidden="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26" name="Text Box 38" hidden="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127" name="Text Box 38" hidden="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28" name="Text Box 38" hidden="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129" name="Text Box 38" hidden="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30" name="Text Box 38" hidden="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131" name="Text Box 38" hidden="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32" name="Text Box 38" hidden="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33" name="Text Box 38" hidden="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34" name="Text Box 38" hidden="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135" name="Text Box 38" hidden="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36" name="Text Box 38" hidden="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137" name="Text Box 38" hidden="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38" name="Text Box 38" hidden="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139" name="Text Box 38" hidden="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3140" name="Text Box 38" hidden="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188</xdr:row>
      <xdr:rowOff>0</xdr:rowOff>
    </xdr:from>
    <xdr:ext cx="66675" cy="257175"/>
    <xdr:sp macro="" textlink="">
      <xdr:nvSpPr>
        <xdr:cNvPr id="3141" name="Text Box 38" hidden="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42" name="Text Box 38" hidden="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143" name="Text Box 38" hidden="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44" name="Text Box 38" hidden="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145" name="Text Box 38" hidden="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3146" name="Text Box 38" hidden="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47" name="Text Box 38" hidden="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148" name="Text Box 38" hidden="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149" name="Text Box 38" hidden="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50" name="Text Box 38" hidden="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151" name="Text Box 38" hidden="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52" name="Text Box 38" hidden="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153" name="Text Box 38" hidden="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54" name="Text Box 38" hidden="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3155" name="Text Box 38" hidden="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3156" name="Text Box 54" hidden="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3157" name="Text Box 55" hidden="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58" name="Text Box 38" hidden="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3159" name="Text Box 38" hidden="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160" name="Text Box 38" hidden="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61" name="Text Box 38" hidden="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162" name="Text Box 38" hidden="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63" name="Text Box 38" hidden="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164" name="Text Box 38" hidden="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65" name="Text Box 38" hidden="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166" name="Text Box 38" hidden="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67" name="Text Box 38" hidden="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168" name="Text Box 38" hidden="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69" name="Text Box 38" hidden="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170" name="Text Box 38" hidden="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71" name="Text Box 38" hidden="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172" name="Text Box 38" hidden="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73" name="Text Box 38" hidden="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174" name="Text Box 38" hidden="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175" name="Text Box 38" hidden="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76" name="Text Box 5" hidden="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77" name="Text Box 5" hidden="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3178" name="Text Box 38" hidden="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79" name="Text Box 38" hidden="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80" name="Text Box 5" hidden="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81" name="Text Box 5" hidden="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3182" name="Text Box 38" hidden="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183" name="Text Box 38" hidden="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184" name="Text Box 34" hidden="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85" name="Text Box 5" hidden="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86" name="Text Box 5" hidden="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87" name="Text Box 24" hidden="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88" name="Text Box 5" hidden="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89" name="Text Box 5" hidden="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0" name="Text Box 5" hidden="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1" name="Text Box 5" hidden="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2" name="Text Box 5" hidden="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3" name="Text Box 5" hidden="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4" name="Text Box 5" hidden="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195" name="Text Box 34" hidden="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6" name="Text Box 153" hidden="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7" name="Text Box 154" hidden="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8" name="Text Box 24" hidden="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199" name="Text Box 3" hidden="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0" name="Text Box 4" hidden="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1" name="Text Box 5" hidden="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2" name="Text Box 6" hidden="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3" name="Text Box 7" hidden="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4" name="Text Box 8" hidden="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205" name="Text Box 34" hidden="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6" name="Text Box 24" hidden="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7" name="Text Box 5" hidden="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8" name="Text Box 5" hidden="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09" name="Text Box 5" hidden="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10" name="Text Box 5" hidden="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211" name="Text Box 34" hidden="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12" name="Text Box 24" hidden="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13" name="Text Box 5" hidden="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14" name="Text Box 5" hidden="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15" name="Text Box 5" hidden="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16" name="Text Box 5" hidden="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17" name="Text Box 5" hidden="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18" name="Text Box 5" hidden="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219" name="Text Box 34" hidden="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0" name="Text Box 153" hidden="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1" name="Text Box 154" hidden="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2" name="Text Box 24" hidden="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3" name="Text Box 3" hidden="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4" name="Text Box 4" hidden="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5" name="Text Box 5" hidden="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6" name="Text Box 6" hidden="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7" name="Text Box 7" hidden="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28" name="Text Box 8" hidden="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229" name="Text Box 34" hidden="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0" name="Text Box 24" hidden="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1" name="Text Box 5" hidden="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2" name="Text Box 5" hidden="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3" name="Text Box 5" hidden="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4" name="Text Box 1" hidden="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5" name="Text Box 2" hidden="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6" name="Text Box 3" hidden="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7" name="Text Box 4" hidden="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8" name="Text Box 6" hidden="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39" name="Text Box 7" hidden="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40" name="Text Box 8" hidden="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41" name="Text Box 9" hidden="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42" name="Text Box 10" hidden="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3243" name="Text Box 11" hidden="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3244" name="Text Box 12" hidden="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45" name="Text Box 13" hidden="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46" name="Text Box 14" hidden="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3247" name="Text Box 15" hidden="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3248" name="Text Box 16" hidden="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49" name="Text Box 17" hidden="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50" name="Text Box 18" hidden="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3251" name="Text Box 19" hidden="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3252" name="Text Box 20" hidden="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53" name="Text Box 22" hidden="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54" name="Text Box 23" hidden="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3255" name="Text Box 24" hidden="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200025"/>
    <xdr:sp macro="" textlink="">
      <xdr:nvSpPr>
        <xdr:cNvPr id="3256" name="Text Box 25" hidden="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57" name="Text Box 24" hidden="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58" name="Text Box 4" hidden="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59" name="Text Box 5" hidden="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0" name="Text Box 24" hidden="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1" name="Text Box 4" hidden="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2" name="Text Box 5" hidden="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3" name="Text Box 38" hidden="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4" name="Text Box 39" hidden="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5" name="Text Box 40" hidden="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6" name="Text Box 41" hidden="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7" name="Text Box 42" hidden="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8" name="Text Box 43" hidden="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69" name="Text Box 44" hidden="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0" name="Text Box 45" hidden="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1" name="Text Box 46" hidden="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2" name="Text Box 47" hidden="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3" name="Text Box 48" hidden="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4" name="Text Box 49" hidden="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5" name="Text Box 50" hidden="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6" name="Text Box 51" hidden="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7" name="Text Box 52" hidden="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8" name="Text Box 53" hidden="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79" name="Text Box 54" hidden="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80" name="Text Box 55" hidden="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81" name="Text Box 57" hidden="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82" name="Text Box 38" hidden="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83" name="Text Box 38" hidden="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84" name="Text Box 40" hidden="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85" name="Text Box 38" hidden="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286" name="Text Box 38" hidden="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87" name="Text Box 4" hidden="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188</xdr:row>
      <xdr:rowOff>0</xdr:rowOff>
    </xdr:from>
    <xdr:ext cx="76200" cy="200025"/>
    <xdr:sp macro="" textlink="">
      <xdr:nvSpPr>
        <xdr:cNvPr id="3288" name="Text Box 5" hidden="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3914775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289" name="Text Box 34" hidden="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0" name="Text Box 5" hidden="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1" name="Text Box 5" hidden="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2" name="Text Box 24" hidden="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3" name="Text Box 5" hidden="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4" name="Text Box 5" hidden="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5" name="Text Box 5" hidden="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6" name="Text Box 5" hidden="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7" name="Text Box 5" hidden="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8" name="Text Box 5" hidden="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299" name="Text Box 5" hidden="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300" name="Text Box 34" hidden="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1" name="Text Box 153" hidden="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2" name="Text Box 154" hidden="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3" name="Text Box 24" hidden="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4" name="Text Box 3" hidden="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5" name="Text Box 4" hidden="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6" name="Text Box 5" hidden="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7" name="Text Box 6" hidden="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8" name="Text Box 7" hidden="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09" name="Text Box 8" hidden="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310" name="Text Box 34" hidden="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11" name="Text Box 24" hidden="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12" name="Text Box 5" hidden="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13" name="Text Box 5" hidden="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14" name="Text Box 5" hidden="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15" name="Text Box 5" hidden="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316" name="Text Box 34" hidden="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17" name="Text Box 5" hidden="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18" name="Text Box 5" hidden="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19" name="Text Box 24" hidden="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0" name="Text Box 5" hidden="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1" name="Text Box 5" hidden="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2" name="Text Box 5" hidden="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3" name="Text Box 5" hidden="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4" name="Text Box 5" hidden="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5" name="Text Box 5" hidden="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6" name="Text Box 5" hidden="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327" name="Text Box 34" hidden="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8" name="Text Box 153" hidden="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29" name="Text Box 154" hidden="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0" name="Text Box 24" hidden="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1" name="Text Box 3" hidden="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2" name="Text Box 4" hidden="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3" name="Text Box 5" hidden="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4" name="Text Box 6" hidden="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5" name="Text Box 7" hidden="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6" name="Text Box 8" hidden="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00025"/>
    <xdr:sp macro="" textlink="">
      <xdr:nvSpPr>
        <xdr:cNvPr id="3337" name="Text Box 34" hidden="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42862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8" name="Text Box 24" hidden="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39" name="Text Box 5" hidden="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0" name="Text Box 5" hidden="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1" name="Text Box 5" hidden="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2" name="Text Box 5" hidden="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3" name="Text Box 38" hidden="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344" name="Text Box 38" hidden="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5" name="Text Box 57" hidden="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6" name="Text Box 57" hidden="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7" name="Text Box 57" hidden="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8" name="Text Box 5" hidden="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49" name="Text Box 57" hidden="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50" name="Text Box 5" hidden="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51" name="Text Box 5" hidden="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352" name="Text Box 10" hidden="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3353" name="Text Box 5" hidden="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3354" name="Text Box 8" hidden="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90500"/>
    <xdr:sp macro="" textlink="">
      <xdr:nvSpPr>
        <xdr:cNvPr id="3355" name="Text Box 9" hidden="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56" name="Text Box 5" hidden="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57" name="Text Box 5" hidden="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3358" name="Text Box 5" hidden="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359" name="Text Box 38" hidden="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360" name="Text Box 38" hidden="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361" name="Text Box 38" hidden="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62" name="Text Box 38" hidden="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363" name="Text Box 38" hidden="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364" name="Text Box 38" hidden="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365" name="Text Box 38" hidden="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66" name="Text Box 38" hidden="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367" name="Text Box 38" hidden="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368" name="Text Box 38" hidden="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369" name="Text Box 38" hidden="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370" name="Text Box 38" hidden="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371" name="Text Box 38" hidden="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372" name="Text Box 38" hidden="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373" name="Text Box 38" hidden="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188</xdr:row>
      <xdr:rowOff>0</xdr:rowOff>
    </xdr:from>
    <xdr:ext cx="76200" cy="247650"/>
    <xdr:sp macro="" textlink="">
      <xdr:nvSpPr>
        <xdr:cNvPr id="3374" name="Text Box 38" hidden="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68961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375" name="Text Box 38" hidden="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376" name="Text Box 38" hidden="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377" name="Text Box 38" hidden="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378" name="Text Box 38" hidden="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379" name="Text Box 38" hidden="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380" name="Text Box 38" hidden="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381" name="Text Box 38" hidden="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382" name="Text Box 38" hidden="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383" name="Text Box 38" hidden="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84" name="Text Box 38" hidden="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385" name="Text Box 38" hidden="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386" name="Text Box 38" hidden="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387" name="Text Box 38" hidden="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3388" name="Text Box 38" hidden="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389" name="Text Box 38" hidden="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390" name="Text Box 38" hidden="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391" name="Text Box 38" hidden="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392" name="Text Box 38" hidden="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393" name="Text Box 38" hidden="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394" name="Text Box 38" hidden="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395" name="Text Box 38" hidden="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396" name="Text Box 38" hidden="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397" name="Text Box 38" hidden="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398" name="Text Box 38" hidden="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399" name="Text Box 38" hidden="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00" name="Text Box 38" hidden="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01" name="Text Box 38" hidden="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402" name="Text Box 38" hidden="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403" name="Text Box 38" hidden="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404" name="Text Box 38" hidden="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05" name="Text Box 38" hidden="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406" name="Text Box 38" hidden="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407" name="Text Box 38" hidden="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408" name="Text Box 38" hidden="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409" name="Text Box 38" hidden="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410" name="Text Box 38" hidden="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11" name="Text Box 38" hidden="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412" name="Text Box 38" hidden="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413" name="Text Box 38" hidden="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414" name="Text Box 38" hidden="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415" name="Text Box 38" hidden="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416" name="Text Box 38" hidden="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417" name="Text Box 38" hidden="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418" name="Text Box 38" hidden="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419" name="Text Box 38" hidden="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20" name="Text Box 38" hidden="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21" name="Text Box 38" hidden="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22" name="Text Box 38" hidden="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423" name="Text Box 38" hidden="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424" name="Text Box 38" hidden="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425" name="Text Box 38" hidden="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26" name="Text Box 38" hidden="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427" name="Text Box 38" hidden="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3428" name="Text Box 38" hidden="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188</xdr:row>
      <xdr:rowOff>0</xdr:rowOff>
    </xdr:from>
    <xdr:ext cx="66675" cy="257175"/>
    <xdr:sp macro="" textlink="">
      <xdr:nvSpPr>
        <xdr:cNvPr id="3429" name="Text Box 38" hidden="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4410074" y="245840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430" name="Text Box 38" hidden="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431" name="Text Box 38" hidden="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32" name="Text Box 38" hidden="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433" name="Text Box 38" hidden="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188</xdr:row>
      <xdr:rowOff>0</xdr:rowOff>
    </xdr:from>
    <xdr:ext cx="76200" cy="257175"/>
    <xdr:sp macro="" textlink="">
      <xdr:nvSpPr>
        <xdr:cNvPr id="3434" name="Text Box 38" hidden="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4486275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435" name="Text Box 38" hidden="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47650"/>
    <xdr:sp macro="" textlink="">
      <xdr:nvSpPr>
        <xdr:cNvPr id="3436" name="Text Box 38" hidden="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188</xdr:row>
      <xdr:rowOff>0</xdr:rowOff>
    </xdr:from>
    <xdr:ext cx="76200" cy="266700"/>
    <xdr:sp macro="" textlink="">
      <xdr:nvSpPr>
        <xdr:cNvPr id="3437" name="Text Box 38" hidden="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942975" y="245840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438" name="Text Box 38" hidden="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47650"/>
    <xdr:sp macro="" textlink="">
      <xdr:nvSpPr>
        <xdr:cNvPr id="3439" name="Text Box 38" hidden="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40" name="Text Box 38" hidden="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19075"/>
    <xdr:sp macro="" textlink="">
      <xdr:nvSpPr>
        <xdr:cNvPr id="3441" name="Text Box 38" hidden="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42" name="Text Box 38" hidden="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3443" name="Text Box 38" hidden="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3444" name="Text Box 54" hidden="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3445" name="Text Box 55" hidden="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46" name="Text Box 38" hidden="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76225"/>
    <xdr:sp macro="" textlink="">
      <xdr:nvSpPr>
        <xdr:cNvPr id="3447" name="Text Box 38" hidden="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448" name="Text Box 38" hidden="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49" name="Text Box 38" hidden="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450" name="Text Box 38" hidden="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51" name="Text Box 38" hidden="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452" name="Text Box 38" hidden="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53" name="Text Box 38" hidden="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454" name="Text Box 38" hidden="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55" name="Text Box 38" hidden="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456" name="Text Box 38" hidden="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57" name="Text Box 38" hidden="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458" name="Text Box 38" hidden="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59" name="Text Box 38" hidden="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460" name="Text Box 38" hidden="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61" name="Text Box 38" hidden="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38125"/>
    <xdr:sp macro="" textlink="">
      <xdr:nvSpPr>
        <xdr:cNvPr id="3462" name="Text Box 38" hidden="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57175"/>
    <xdr:sp macro="" textlink="">
      <xdr:nvSpPr>
        <xdr:cNvPr id="3463" name="Text Box 38" hidden="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80975"/>
    <xdr:sp macro="" textlink="">
      <xdr:nvSpPr>
        <xdr:cNvPr id="3464" name="Text Box 3" hidden="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65" name="Text Box 2" hidden="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66" name="Text Box 6" hidden="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67" name="Text Box 7" hidden="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68" name="Text Box 8" hidden="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69" name="Text Box 9" hidden="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70" name="Text Box 10" hidden="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71" name="Text Box 11" hidden="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72" name="Text Box 12" hidden="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73" name="Text Box 13" hidden="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74" name="Text Box 14" hidden="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75" name="Text Box 15" hidden="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76" name="Text Box 16" hidden="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77" name="Text Box 17" hidden="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78" name="Text Box 18" hidden="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79" name="Text Box 19" hidden="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80" name="Text Box 20" hidden="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81" name="Text Box 22" hidden="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82" name="Text Box 23" hidden="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83" name="Text Box 24" hidden="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84" name="Text Box 25" hidden="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85" name="Text Box 3" hidden="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86" name="Text Box 4" hidden="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87" name="Text Box 5" hidden="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88" name="Text Box 6" hidden="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89" name="Text Box 7" hidden="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90" name="Text Box 8" hidden="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91" name="Text Box 17" hidden="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92" name="Text Box 54" hidden="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93" name="Text Box 55" hidden="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94" name="Text Box 56" hidden="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5"/>
    <xdr:sp macro="" textlink="">
      <xdr:nvSpPr>
        <xdr:cNvPr id="3495" name="Text Box 57" hidden="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96" name="Text Box 11" hidden="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97" name="Text Box 12" hidden="1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98" name="Text Box 15" hidden="1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499" name="Text Box 16" hidden="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500" name="Text Box 19" hidden="1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501" name="Text Box 20" hidden="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502" name="Text Box 24" hidden="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188</xdr:row>
      <xdr:rowOff>0</xdr:rowOff>
    </xdr:from>
    <xdr:ext cx="76200" cy="200025"/>
    <xdr:sp macro="" textlink="">
      <xdr:nvSpPr>
        <xdr:cNvPr id="3503" name="Text Box 25" hidden="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04" name="Text Box 24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05" name="Text Box 26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06" name="Text Box 27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07" name="Text Box 28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08" name="Text Box 29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09" name="Text Box 30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0" name="Text Box 31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1" name="Text Box 32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2" name="Text Box 33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3" name="Text Box 34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4" name="Text Box 35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5" name="Text Box 36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6" name="Text Box 37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7" name="Text Box 38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8" name="Text Box 39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19" name="Text Box 40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0" name="Text Box 41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1" name="Text Box 42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2" name="Text Box 43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3" name="Text Box 44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4" name="Text Box 45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5" name="Text Box 46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6" name="Text Box 47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7" name="Text Box 48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8" name="Text Box 49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29" name="Text Box 50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0" name="Text Box 51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1" name="Text Box 52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2" name="Text Box 53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3" name="Text Box 54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4" name="Text Box 55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5" name="Text Box 56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6" name="Text Box 57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7" name="Text Box 58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8" name="Text Box 59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39" name="Text Box 60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40" name="Text Box 61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41" name="Text Box 62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42" name="Text Box 63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71475"/>
    <xdr:sp macro="" textlink="">
      <xdr:nvSpPr>
        <xdr:cNvPr id="3543" name="Text Box 64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3544" name="Text Box 65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3545" name="Text Box 9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48" name="Text Box 3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51" name="Text Box 6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52" name="Text Box 7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3553" name="Text Box 12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52425"/>
    <xdr:sp macro="" textlink="">
      <xdr:nvSpPr>
        <xdr:cNvPr id="3554" name="Text Box 13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55" name="Text Box 24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56" name="Text Box 26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57" name="Text Box 27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58" name="Text Box 28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59" name="Text Box 29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0" name="Text Box 30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1" name="Text Box 31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2" name="Text Box 32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3" name="Text Box 33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4" name="Text Box 34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5" name="Text Box 35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6" name="Text Box 36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7" name="Text Box 37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8" name="Text Box 38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69" name="Text Box 39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0" name="Text Box 40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1" name="Text Box 4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2" name="Text Box 42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3" name="Text Box 43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4" name="Text Box 44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5" name="Text Box 45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6" name="Text Box 46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7" name="Text Box 47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8" name="Text Box 48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79" name="Text Box 49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0" name="Text Box 50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1" name="Text Box 51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2" name="Text Box 52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3" name="Text Box 53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4" name="Text Box 54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5" name="Text Box 55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6" name="Text Box 56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7" name="Text Box 57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8" name="Text Box 58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89" name="Text Box 59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90" name="Text Box 60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91" name="Text Box 61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92" name="Text Box 62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93" name="Text Box 63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8600"/>
    <xdr:sp macro="" textlink="">
      <xdr:nvSpPr>
        <xdr:cNvPr id="3594" name="Text Box 64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3595" name="Text Box 65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9550"/>
    <xdr:sp macro="" textlink="">
      <xdr:nvSpPr>
        <xdr:cNvPr id="3596" name="Text Box 91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599" name="Text Box 17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0" name="Text Box 18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1" name="Text Box 19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2" name="Text Box 20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3" name="Text Box 21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4" name="Text Box 22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6" name="Text Box 5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7" name="Text Box 6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8" name="Text Box 7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0" name="Text Box 16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1" name="Text Box 19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2" name="Text Box 20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3" name="Text Box 2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4" name="Text Box 22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5" name="Text Box 30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6" name="Text Box 31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7" name="Text Box 32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8" name="Text Box 34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342900"/>
    <xdr:sp macro="" textlink="">
      <xdr:nvSpPr>
        <xdr:cNvPr id="3619" name="Text Box 35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3620" name="Text Box 16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3621" name="Text Box 17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3622" name="Text Box 18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3623" name="Text Box 19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3624" name="Text Box 20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3625" name="Text Box 2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3626" name="Text Box 22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38101</xdr:rowOff>
    </xdr:to>
    <xdr:sp macro="" textlink="">
      <xdr:nvSpPr>
        <xdr:cNvPr id="3627" name="Text Box 23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28" name="Text Box 24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29" name="Text Box 26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0" name="Text Box 27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1" name="Text Box 28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2" name="Text Box 29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3" name="Text Box 30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4" name="Text Box 31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5" name="Text Box 32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6" name="Text Box 33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7" name="Text Box 34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8" name="Text Box 35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39" name="Text Box 36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0" name="Text Box 37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1" name="Text Box 38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2" name="Text Box 39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3" name="Text Box 40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4" name="Text Box 41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5" name="Text Box 42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6" name="Text Box 43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7" name="Text Box 44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8" name="Text Box 45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49" name="Text Box 46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0" name="Text Box 47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1" name="Text Box 48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2" name="Text Box 49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3" name="Text Box 50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4" name="Text Box 51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5" name="Text Box 52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6" name="Text Box 53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7" name="Text Box 54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8" name="Text Box 55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59" name="Text Box 56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60" name="Text Box 57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61" name="Text Box 58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62" name="Text Box 59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63" name="Text Box 60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64" name="Text Box 61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65" name="Text Box 62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66" name="Text Box 63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65432</xdr:rowOff>
    </xdr:to>
    <xdr:sp macro="" textlink="">
      <xdr:nvSpPr>
        <xdr:cNvPr id="3667" name="Text Box 64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3668" name="Text Box 65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189</xdr:row>
      <xdr:rowOff>38099</xdr:rowOff>
    </xdr:to>
    <xdr:sp macro="" textlink="">
      <xdr:nvSpPr>
        <xdr:cNvPr id="3669" name="Text Box 9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66675</xdr:colOff>
      <xdr:row>189</xdr:row>
      <xdr:rowOff>28575</xdr:rowOff>
    </xdr:to>
    <xdr:sp macro="" textlink="">
      <xdr:nvSpPr>
        <xdr:cNvPr id="3670" name="Text Box 9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66675</xdr:colOff>
      <xdr:row>189</xdr:row>
      <xdr:rowOff>28575</xdr:rowOff>
    </xdr:to>
    <xdr:sp macro="" textlink="">
      <xdr:nvSpPr>
        <xdr:cNvPr id="3671" name="Text Box 10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72" name="Text Box 24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73" name="Text Box 26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74" name="Text Box 27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75" name="Text Box 28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76" name="Text Box 29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77" name="Text Box 30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78" name="Text Box 31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79" name="Text Box 32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0" name="Text Box 33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2" name="Text Box 35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3" name="Text Box 36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4" name="Text Box 37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5" name="Text Box 38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7" name="Text Box 40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8" name="Text Box 41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89" name="Text Box 42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0" name="Text Box 43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1" name="Text Box 44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2" name="Text Box 45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3" name="Text Box 46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4" name="Text Box 47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5" name="Text Box 48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6" name="Text Box 49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7" name="Text Box 50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8" name="Text Box 51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699" name="Text Box 52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0" name="Text Box 53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1" name="Text Box 54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2" name="Text Box 55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3" name="Text Box 56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4" name="Text Box 57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5" name="Text Box 58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6" name="Text Box 59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7" name="Text Box 60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8" name="Text Box 61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09" name="Text Box 62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10" name="Text Box 63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11" name="Text Box 64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12" name="Text Box 65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13" name="Text Box 9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104775</xdr:rowOff>
    </xdr:to>
    <xdr:sp macro="" textlink="">
      <xdr:nvSpPr>
        <xdr:cNvPr id="3714" name="Text Box 37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104775</xdr:rowOff>
    </xdr:to>
    <xdr:sp macro="" textlink="">
      <xdr:nvSpPr>
        <xdr:cNvPr id="3715" name="Text Box 38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104775</xdr:rowOff>
    </xdr:to>
    <xdr:sp macro="" textlink="">
      <xdr:nvSpPr>
        <xdr:cNvPr id="3716" name="Text Box 39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104775</xdr:rowOff>
    </xdr:to>
    <xdr:sp macro="" textlink="">
      <xdr:nvSpPr>
        <xdr:cNvPr id="3717" name="Text Box 40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104775</xdr:rowOff>
    </xdr:to>
    <xdr:sp macro="" textlink="">
      <xdr:nvSpPr>
        <xdr:cNvPr id="3718" name="Text Box 41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104775</xdr:rowOff>
    </xdr:to>
    <xdr:sp macro="" textlink="">
      <xdr:nvSpPr>
        <xdr:cNvPr id="3719" name="Text Box 42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104775</xdr:rowOff>
    </xdr:to>
    <xdr:sp macro="" textlink="">
      <xdr:nvSpPr>
        <xdr:cNvPr id="3720" name="Text Box 52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190</xdr:row>
      <xdr:rowOff>104775</xdr:rowOff>
    </xdr:to>
    <xdr:sp macro="" textlink="">
      <xdr:nvSpPr>
        <xdr:cNvPr id="3721" name="Text Box 53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188</xdr:row>
      <xdr:rowOff>0</xdr:rowOff>
    </xdr:from>
    <xdr:to>
      <xdr:col>1</xdr:col>
      <xdr:colOff>790575</xdr:colOff>
      <xdr:row>190</xdr:row>
      <xdr:rowOff>47624</xdr:rowOff>
    </xdr:to>
    <xdr:sp macro="" textlink="">
      <xdr:nvSpPr>
        <xdr:cNvPr id="3722" name="Text Box 10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188</xdr:row>
      <xdr:rowOff>0</xdr:rowOff>
    </xdr:from>
    <xdr:to>
      <xdr:col>1</xdr:col>
      <xdr:colOff>790575</xdr:colOff>
      <xdr:row>190</xdr:row>
      <xdr:rowOff>47624</xdr:rowOff>
    </xdr:to>
    <xdr:sp macro="" textlink="">
      <xdr:nvSpPr>
        <xdr:cNvPr id="3723" name="Text Box 11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1733550" y="24584025"/>
          <a:ext cx="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142875</xdr:rowOff>
    </xdr:to>
    <xdr:sp macro="" textlink="">
      <xdr:nvSpPr>
        <xdr:cNvPr id="3724" name="Text Box 68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142875</xdr:rowOff>
    </xdr:to>
    <xdr:sp macro="" textlink="">
      <xdr:nvSpPr>
        <xdr:cNvPr id="3725" name="Text Box 69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142875</xdr:rowOff>
    </xdr:to>
    <xdr:sp macro="" textlink="">
      <xdr:nvSpPr>
        <xdr:cNvPr id="3726" name="Text Box 70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142875</xdr:rowOff>
    </xdr:to>
    <xdr:sp macro="" textlink="">
      <xdr:nvSpPr>
        <xdr:cNvPr id="3727" name="Text Box 71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142875</xdr:rowOff>
    </xdr:to>
    <xdr:sp macro="" textlink="">
      <xdr:nvSpPr>
        <xdr:cNvPr id="3728" name="Text Box 72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76200</xdr:colOff>
      <xdr:row>191</xdr:row>
      <xdr:rowOff>142875</xdr:rowOff>
    </xdr:to>
    <xdr:sp macro="" textlink="">
      <xdr:nvSpPr>
        <xdr:cNvPr id="3729" name="Text Box 73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0" name="Text Box 24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1" name="Text Box 26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2" name="Text Box 27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3" name="Text Box 28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4" name="Text Box 29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5" name="Text Box 30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6" name="Text Box 31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7" name="Text Box 32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8" name="Text Box 33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39" name="Text Box 34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0" name="Text Box 35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1" name="Text Box 36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2" name="Text Box 37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3" name="Text Box 38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4" name="Text Box 39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5" name="Text Box 40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6" name="Text Box 41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7" name="Text Box 42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8" name="Text Box 43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49" name="Text Box 44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0" name="Text Box 45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1" name="Text Box 46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2" name="Text Box 47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3" name="Text Box 48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4" name="Text Box 49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5" name="Text Box 50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6" name="Text Box 51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7" name="Text Box 52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8" name="Text Box 53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59" name="Text Box 54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0" name="Text Box 55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1" name="Text Box 56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2" name="Text Box 57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3" name="Text Box 58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4" name="Text Box 59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5" name="Text Box 60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6" name="Text Box 61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7" name="Text Box 62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8" name="Text Box 63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27357"/>
    <xdr:sp macro="" textlink="">
      <xdr:nvSpPr>
        <xdr:cNvPr id="3769" name="Text Box 64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70" name="Text Box 65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00024"/>
    <xdr:sp macro="" textlink="">
      <xdr:nvSpPr>
        <xdr:cNvPr id="3771" name="Text Box 91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3771900" y="24584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00025"/>
    <xdr:sp macro="" textlink="">
      <xdr:nvSpPr>
        <xdr:cNvPr id="3772" name="Text Box 65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3771900" y="2983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00025"/>
    <xdr:sp macro="" textlink="">
      <xdr:nvSpPr>
        <xdr:cNvPr id="3773" name="Text Box 9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3771900" y="2983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7</xdr:row>
      <xdr:rowOff>0</xdr:rowOff>
    </xdr:from>
    <xdr:ext cx="76200" cy="1581150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3754100" y="1857375"/>
          <a:ext cx="76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905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1828800"/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60007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124325" y="287750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38125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4124325" y="23479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0007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4124325" y="1319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6000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124325" y="118776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60007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52425"/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37</xdr:row>
      <xdr:rowOff>0</xdr:rowOff>
    </xdr:from>
    <xdr:ext cx="76200" cy="342900"/>
    <xdr:sp macro="" textlink="">
      <xdr:nvSpPr>
        <xdr:cNvPr id="24" name="Text Box 39" hidden="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5553075" y="87249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52425"/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macro="" textlink="">
      <xdr:nvSpPr>
        <xdr:cNvPr id="26" name="Text Box 38" hidden="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52425"/>
    <xdr:sp macro="" textlink="">
      <xdr:nvSpPr>
        <xdr:cNvPr id="27" name="Text Box 38" hidden="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macro="" textlink="">
      <xdr:nvSpPr>
        <xdr:cNvPr id="28" name="Text Box 38" hidden="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9" name="Text Box 5" hidden="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0" name="Text Box 5" hidden="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31" name="Text Box 38" hidden="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" name="Text Box 5" hidden="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" name="Text Box 5" hidden="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36" name="Text Box 38" hidden="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" name="Text Box 34" hidden="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8" name="Text Box 5" hidden="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9" name="Text Box 5" hidden="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" name="Text Box 24" hidden="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" name="Text Box 5" hidden="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" name="Text Box 5" hidden="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" name="Text Box 5" hidden="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" name="Text Box 5" hidden="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" name="Text Box 5" hidden="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" name="Text Box 5" hidden="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" name="Text Box 5" hidden="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" name="Text Box 34" hidden="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9" name="Text Box 153" hidden="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0" name="Text Box 154" hidden="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1" name="Text Box 24" hidden="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2" name="Text Box 3" hidden="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3" name="Text Box 4" hidden="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4" name="Text Box 5" hidden="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5" name="Text Box 6" hidden="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6" name="Text Box 7" hidden="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7" name="Text Box 8" hidden="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8" name="Text Box 34" hidden="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9" name="Text Box 24" hidden="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0" name="Text Box 5" hidden="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1" name="Text Box 5" hidden="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" name="Text Box 5" hidden="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3" name="Text Box 5" hidden="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4" name="Text Box 34" hidden="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" name="Text Box 24" hidden="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" name="Text Box 5" hidden="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" name="Text Box 5" hidden="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" name="Text Box 5" hidden="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" name="Text Box 5" hidden="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" name="Text Box 5" hidden="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1" name="Text Box 5" hidden="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" name="Text Box 34" hidden="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" name="Text Box 153" hidden="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" name="Text Box 154" hidden="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" name="Text Box 24" hidden="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" name="Text Box 3" hidden="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" name="Text Box 4" hidden="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" name="Text Box 5" hidden="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" name="Text Box 6" hidden="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" name="Text Box 7" hidden="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1" name="Text Box 8" hidden="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2" name="Text Box 34" hidden="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3" name="Text Box 24" hidden="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4" name="Text Box 5" hidden="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5" name="Text Box 5" hidden="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6" name="Text Box 5" hidden="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7" name="Text Box 1" hidden="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8" name="Text Box 2" hidden="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9" name="Text Box 3" hidden="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0" name="Text Box 4" hidden="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1" name="Text Box 6" hidden="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2" name="Text Box 7" hidden="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" name="Text Box 8" hidden="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" name="Text Box 9" hidden="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" name="Text Box 10" hidden="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96" name="Text Box 11" hidden="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97" name="Text Box 12" hidden="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" name="Text Box 13" hidden="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9" name="Text Box 14" hidden="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0" name="Text Box 15" hidden="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1" name="Text Box 16" hidden="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" name="Text Box 17" hidden="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" name="Text Box 18" hidden="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4" name="Text Box 19" hidden="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5" name="Text Box 20" hidden="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" name="Text Box 22" hidden="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" name="Text Box 23" hidden="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8" name="Text Box 24" hidden="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9" name="Text Box 25" hidden="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0" name="Text Box 24" hidden="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1" name="Text Box 4" hidden="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2" name="Text Box 5" hidden="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3" name="Text Box 24" hidden="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4" name="Text Box 4" hidden="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5" name="Text Box 5" hidden="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6" name="Text Box 38" hidden="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7" name="Text Box 39" hidden="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8" name="Text Box 40" hidden="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9" name="Text Box 41" hidden="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0" name="Text Box 42" hidden="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1" name="Text Box 43" hidden="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2" name="Text Box 44" hidden="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" name="Text Box 45" hidden="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4" name="Text Box 46" hidden="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5" name="Text Box 47" hidden="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6" name="Text Box 48" hidden="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" name="Text Box 49" hidden="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" name="Text Box 50" hidden="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" name="Text Box 51" hidden="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" name="Text Box 52" hidden="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" name="Text Box 53" hidden="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" name="Text Box 54" hidden="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3" name="Text Box 55" hidden="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" name="Text Box 57" hidden="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" name="Text Box 38" hidden="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" name="Text Box 38" hidden="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" name="Text Box 40" hidden="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" name="Text Box 4" hidden="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37</xdr:row>
      <xdr:rowOff>0</xdr:rowOff>
    </xdr:from>
    <xdr:ext cx="76200" cy="200025"/>
    <xdr:sp macro="" textlink="">
      <xdr:nvSpPr>
        <xdr:cNvPr id="141" name="Text Box 5" hidden="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" name="Text Box 34" hidden="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3" name="Text Box 5" hidden="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4" name="Text Box 5" hidden="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5" name="Text Box 24" hidden="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6" name="Text Box 5" hidden="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7" name="Text Box 5" hidden="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8" name="Text Box 5" hidden="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9" name="Text Box 5" hidden="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0" name="Text Box 5" hidden="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1" name="Text Box 5" hidden="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2" name="Text Box 5" hidden="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3" name="Text Box 34" hidden="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4" name="Text Box 153" hidden="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" name="Text Box 154" hidden="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" name="Text Box 24" hidden="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" name="Text Box 3" hidden="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" name="Text Box 4" hidden="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" name="Text Box 5" hidden="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" name="Text Box 6" hidden="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1" name="Text Box 7" hidden="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2" name="Text Box 8" hidden="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" name="Text Box 34" hidden="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" name="Text Box 24" hidden="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" name="Text Box 5" hidden="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" name="Text Box 5" hidden="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" name="Text Box 5" hidden="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" name="Text Box 5" hidden="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" name="Text Box 34" hidden="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" name="Text Box 5" hidden="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" name="Text Box 5" hidden="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2" name="Text Box 24" hidden="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3" name="Text Box 5" hidden="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4" name="Text Box 5" hidden="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5" name="Text Box 5" hidden="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6" name="Text Box 5" hidden="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7" name="Text Box 5" hidden="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8" name="Text Box 5" hidden="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9" name="Text Box 5" hidden="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0" name="Text Box 34" hidden="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1" name="Text Box 153" hidden="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2" name="Text Box 154" hidden="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3" name="Text Box 24" hidden="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4" name="Text Box 3" hidden="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" name="Text Box 4" hidden="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6" name="Text Box 5" hidden="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7" name="Text Box 6" hidden="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" name="Text Box 7" hidden="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" name="Text Box 8" hidden="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" name="Text Box 34" hidden="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" name="Text Box 24" hidden="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" name="Text Box 5" hidden="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" name="Text Box 5" hidden="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4" name="Text Box 5" hidden="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" name="Text Box 5" hidden="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" name="Text Box 57" hidden="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" name="Text Box 57" hidden="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" name="Text Box 57" hidden="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" name="Text Box 5" hidden="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" name="Text Box 57" hidden="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" name="Text Box 5" hidden="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4" name="Text Box 5" hidden="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05" name="Text Box 10" hidden="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206" name="Text Box 5" hidden="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207" name="Text Box 8" hidden="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208" name="Text Box 9" hidden="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9" name="Text Box 5" hidden="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0" name="Text Box 5" hidden="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11" name="Text Box 5" hidden="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37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37</xdr:row>
      <xdr:rowOff>0</xdr:rowOff>
    </xdr:from>
    <xdr:ext cx="66675" cy="257175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15" name="Text Box 5" hidden="1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16" name="Text Box 5" hidden="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19" name="Text Box 5" hidden="1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20" name="Text Box 5" hidden="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23" name="Text Box 34" hidden="1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24" name="Text Box 5" hidden="1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25" name="Text Box 5" hidden="1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26" name="Text Box 24" hidden="1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27" name="Text Box 5" hidden="1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28" name="Text Box 5" hidden="1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29" name="Text Box 5" hidden="1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0" name="Text Box 5" hidden="1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1" name="Text Box 5" hidden="1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2" name="Text Box 5" hidden="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3" name="Text Box 5" hidden="1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4" name="Text Box 34" hidden="1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5" name="Text Box 153" hidden="1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6" name="Text Box 154" hidden="1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7" name="Text Box 24" hidden="1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8" name="Text Box 3" hidden="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39" name="Text Box 4" hidden="1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0" name="Text Box 5" hidden="1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1" name="Text Box 6" hidden="1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2" name="Text Box 7" hidden="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3" name="Text Box 8" hidden="1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4" name="Text Box 34" hidden="1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5" name="Text Box 24" hidden="1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6" name="Text Box 5" hidden="1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7" name="Text Box 5" hidden="1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8" name="Text Box 5" hidden="1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49" name="Text Box 5" hidden="1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0" name="Text Box 34" hidden="1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1" name="Text Box 24" hidden="1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2" name="Text Box 5" hidden="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3" name="Text Box 5" hidden="1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4" name="Text Box 5" hidden="1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5" name="Text Box 5" hidden="1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6" name="Text Box 5" hidden="1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7" name="Text Box 5" hidden="1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8" name="Text Box 34" hidden="1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59" name="Text Box 153" hidden="1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0" name="Text Box 154" hidden="1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1" name="Text Box 24" hidden="1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2" name="Text Box 3" hidden="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3" name="Text Box 4" hidden="1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4" name="Text Box 5" hidden="1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5" name="Text Box 6" hidden="1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6" name="Text Box 7" hidden="1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7" name="Text Box 8" hidden="1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8" name="Text Box 34" hidden="1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69" name="Text Box 24" hidden="1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0" name="Text Box 5" hidden="1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1" name="Text Box 5" hidden="1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2" name="Text Box 5" hidden="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3" name="Text Box 1" hidden="1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4" name="Text Box 2" hidden="1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5" name="Text Box 3" hidden="1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6" name="Text Box 4" hidden="1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7" name="Text Box 6" hidden="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8" name="Text Box 7" hidden="1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79" name="Text Box 8" hidden="1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80" name="Text Box 9" hidden="1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81" name="Text Box 10" hidden="1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382" name="Text Box 11" hidden="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383" name="Text Box 12" hidden="1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84" name="Text Box 13" hidden="1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85" name="Text Box 14" hidden="1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386" name="Text Box 15" hidden="1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387" name="Text Box 16" hidden="1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88" name="Text Box 17" hidden="1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89" name="Text Box 18" hidden="1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390" name="Text Box 19" hidden="1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391" name="Text Box 20" hidden="1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92" name="Text Box 22" hidden="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93" name="Text Box 23" hidden="1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394" name="Text Box 24" hidden="1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395" name="Text Box 25" hidden="1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96" name="Text Box 24" hidden="1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97" name="Text Box 4" hidden="1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98" name="Text Box 5" hidden="1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399" name="Text Box 24" hidden="1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0" name="Text Box 4" hidden="1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1" name="Text Box 5" hidden="1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2" name="Text Box 38" hidden="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3" name="Text Box 39" hidden="1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4" name="Text Box 40" hidden="1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5" name="Text Box 41" hidden="1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6" name="Text Box 42" hidden="1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7" name="Text Box 43" hidden="1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8" name="Text Box 44" hidden="1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09" name="Text Box 45" hidden="1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0" name="Text Box 46" hidden="1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1" name="Text Box 47" hidden="1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2" name="Text Box 48" hidden="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3" name="Text Box 49" hidden="1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4" name="Text Box 50" hidden="1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5" name="Text Box 51" hidden="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6" name="Text Box 52" hidden="1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7" name="Text Box 53" hidden="1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8" name="Text Box 54" hidden="1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19" name="Text Box 55" hidden="1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0" name="Text Box 57" hidden="1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1" name="Text Box 38" hidden="1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2" name="Text Box 38" hidden="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3" name="Text Box 40" hidden="1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5" name="Text Box 38" hidden="1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6" name="Text Box 4" hidden="1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37</xdr:row>
      <xdr:rowOff>0</xdr:rowOff>
    </xdr:from>
    <xdr:ext cx="76200" cy="200025"/>
    <xdr:sp macro="" textlink="">
      <xdr:nvSpPr>
        <xdr:cNvPr id="427" name="Text Box 5" hidden="1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8" name="Text Box 34" hidden="1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29" name="Text Box 5" hidden="1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0" name="Text Box 5" hidden="1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1" name="Text Box 24" hidden="1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2" name="Text Box 5" hidden="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3" name="Text Box 5" hidden="1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4" name="Text Box 5" hidden="1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5" name="Text Box 5" hidden="1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6" name="Text Box 5" hidden="1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7" name="Text Box 5" hidden="1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8" name="Text Box 5" hidden="1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39" name="Text Box 34" hidden="1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0" name="Text Box 153" hidden="1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1" name="Text Box 154" hidden="1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2" name="Text Box 24" hidden="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3" name="Text Box 3" hidden="1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4" name="Text Box 4" hidden="1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5" name="Text Box 5" hidden="1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6" name="Text Box 6" hidden="1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7" name="Text Box 7" hidden="1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8" name="Text Box 8" hidden="1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49" name="Text Box 34" hidden="1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0" name="Text Box 24" hidden="1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1" name="Text Box 5" hidden="1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2" name="Text Box 5" hidden="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3" name="Text Box 5" hidden="1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4" name="Text Box 5" hidden="1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5" name="Text Box 34" hidden="1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6" name="Text Box 5" hidden="1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7" name="Text Box 5" hidden="1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8" name="Text Box 24" hidden="1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59" name="Text Box 5" hidden="1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0" name="Text Box 5" hidden="1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1" name="Text Box 5" hidden="1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2" name="Text Box 5" hidden="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3" name="Text Box 5" hidden="1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4" name="Text Box 5" hidden="1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5" name="Text Box 5" hidden="1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6" name="Text Box 34" hidden="1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7" name="Text Box 153" hidden="1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8" name="Text Box 154" hidden="1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69" name="Text Box 24" hidden="1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0" name="Text Box 3" hidden="1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1" name="Text Box 4" hidden="1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2" name="Text Box 5" hidden="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3" name="Text Box 6" hidden="1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4" name="Text Box 7" hidden="1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5" name="Text Box 8" hidden="1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6" name="Text Box 34" hidden="1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7" name="Text Box 24" hidden="1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8" name="Text Box 5" hidden="1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79" name="Text Box 5" hidden="1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0" name="Text Box 5" hidden="1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1" name="Text Box 5" hidden="1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4" name="Text Box 57" hidden="1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5" name="Text Box 57" hidden="1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6" name="Text Box 57" hidden="1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7" name="Text Box 5" hidden="1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8" name="Text Box 57" hidden="1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89" name="Text Box 5" hidden="1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90" name="Text Box 5" hidden="1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491" name="Text Box 10" hidden="1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492" name="Text Box 5" hidden="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493" name="Text Box 8" hidden="1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494" name="Text Box 9" hidden="1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95" name="Text Box 5" hidden="1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496" name="Text Box 5" hidden="1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497" name="Text Box 5" hidden="1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499" name="Text Box 38" hidden="1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37</xdr:row>
      <xdr:rowOff>0</xdr:rowOff>
    </xdr:from>
    <xdr:ext cx="76200" cy="247650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37</xdr:row>
      <xdr:rowOff>0</xdr:rowOff>
    </xdr:from>
    <xdr:ext cx="66675" cy="257175"/>
    <xdr:sp macro="" textlink="">
      <xdr:nvSpPr>
        <xdr:cNvPr id="568" name="Text Box 38" hidden="1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69" name="Text Box 38" hidden="1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92" name="Text Box 38" hidden="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593" name="Text Box 38" hidden="1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94" name="Text Box 38" hidden="1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597" name="Text Box 38" hidden="1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598" name="Text Box 38" hidden="1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599" name="Text Box 38" hidden="1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600" name="Text Box 38" hidden="1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01" name="Text Box 2" hidden="1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02" name="Text Box 6" hidden="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03" name="Text Box 7" hidden="1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04" name="Text Box 8" hidden="1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05" name="Text Box 9" hidden="1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06" name="Text Box 10" hidden="1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07" name="Text Box 11" hidden="1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08" name="Text Box 12" hidden="1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09" name="Text Box 13" hidden="1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10" name="Text Box 14" hidden="1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11" name="Text Box 15" hidden="1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12" name="Text Box 16" hidden="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13" name="Text Box 17" hidden="1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14" name="Text Box 18" hidden="1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15" name="Text Box 19" hidden="1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16" name="Text Box 20" hidden="1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17" name="Text Box 22" hidden="1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18" name="Text Box 23" hidden="1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19" name="Text Box 24" hidden="1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20" name="Text Box 25" hidden="1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1" name="Text Box 3" hidden="1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2" name="Text Box 4" hidden="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3" name="Text Box 5" hidden="1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4" name="Text Box 6" hidden="1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5" name="Text Box 7" hidden="1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6" name="Text Box 8" hidden="1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7" name="Text Box 17" hidden="1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8" name="Text Box 54" hidden="1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29" name="Text Box 55" hidden="1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30" name="Text Box 56" hidden="1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31" name="Text Box 57" hidden="1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32" name="Text Box 11" hidden="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33" name="Text Box 12" hidden="1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34" name="Text Box 15" hidden="1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35" name="Text Box 16" hidden="1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36" name="Text Box 19" hidden="1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37" name="Text Box 20" hidden="1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38" name="Text Box 24" hidden="1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639" name="Text Box 25" hidden="1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40" name="Text Box 5" hidden="1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41" name="Text Box 5" hidden="1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642" name="Text Box 38" hidden="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643" name="Text Box 38" hidden="1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44" name="Text Box 5" hidden="1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45" name="Text Box 5" hidden="1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646" name="Text Box 38" hidden="1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647" name="Text Box 38" hidden="1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48" name="Text Box 34" hidden="1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49" name="Text Box 5" hidden="1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0" name="Text Box 5" hidden="1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1" name="Text Box 24" hidden="1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2" name="Text Box 5" hidden="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3" name="Text Box 5" hidden="1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4" name="Text Box 5" hidden="1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5" name="Text Box 5" hidden="1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6" name="Text Box 5" hidden="1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7" name="Text Box 5" hidden="1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8" name="Text Box 5" hidden="1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59" name="Text Box 34" hidden="1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0" name="Text Box 153" hidden="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1" name="Text Box 154" hidden="1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2" name="Text Box 24" hidden="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3" name="Text Box 3" hidden="1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4" name="Text Box 4" hidden="1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5" name="Text Box 5" hidden="1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6" name="Text Box 6" hidden="1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7" name="Text Box 7" hidden="1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8" name="Text Box 8" hidden="1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69" name="Text Box 34" hidden="1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0" name="Text Box 24" hidden="1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1" name="Text Box 5" hidden="1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2" name="Text Box 5" hidden="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3" name="Text Box 5" hidden="1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4" name="Text Box 5" hidden="1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5" name="Text Box 34" hidden="1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6" name="Text Box 24" hidden="1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7" name="Text Box 5" hidden="1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8" name="Text Box 5" hidden="1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79" name="Text Box 5" hidden="1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0" name="Text Box 5" hidden="1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1" name="Text Box 5" hidden="1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2" name="Text Box 5" hidden="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3" name="Text Box 34" hidden="1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4" name="Text Box 153" hidden="1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5" name="Text Box 154" hidden="1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6" name="Text Box 24" hidden="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7" name="Text Box 3" hidden="1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8" name="Text Box 4" hidden="1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89" name="Text Box 5" hidden="1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0" name="Text Box 6" hidden="1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1" name="Text Box 7" hidden="1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2" name="Text Box 8" hidden="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3" name="Text Box 34" hidden="1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4" name="Text Box 24" hidden="1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5" name="Text Box 5" hidden="1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6" name="Text Box 5" hidden="1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7" name="Text Box 5" hidden="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8" name="Text Box 1" hidden="1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699" name="Text Box 2" hidden="1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0" name="Text Box 3" hidden="1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1" name="Text Box 4" hidden="1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2" name="Text Box 6" hidden="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3" name="Text Box 7" hidden="1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4" name="Text Box 8" hidden="1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5" name="Text Box 9" hidden="1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6" name="Text Box 10" hidden="1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707" name="Text Box 11" hidden="1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708" name="Text Box 12" hidden="1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09" name="Text Box 13" hidden="1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10" name="Text Box 14" hidden="1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711" name="Text Box 15" hidden="1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712" name="Text Box 16" hidden="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13" name="Text Box 17" hidden="1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14" name="Text Box 18" hidden="1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715" name="Text Box 19" hidden="1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716" name="Text Box 20" hidden="1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17" name="Text Box 22" hidden="1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18" name="Text Box 23" hidden="1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719" name="Text Box 24" hidden="1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720" name="Text Box 25" hidden="1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1" name="Text Box 24" hidden="1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2" name="Text Box 4" hidden="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3" name="Text Box 5" hidden="1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4" name="Text Box 24" hidden="1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5" name="Text Box 4" hidden="1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6" name="Text Box 5" hidden="1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7" name="Text Box 38" hidden="1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8" name="Text Box 39" hidden="1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29" name="Text Box 40" hidden="1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0" name="Text Box 41" hidden="1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1" name="Text Box 42" hidden="1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2" name="Text Box 43" hidden="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3" name="Text Box 44" hidden="1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4" name="Text Box 45" hidden="1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5" name="Text Box 46" hidden="1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6" name="Text Box 47" hidden="1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7" name="Text Box 48" hidden="1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8" name="Text Box 49" hidden="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39" name="Text Box 50" hidden="1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0" name="Text Box 51" hidden="1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1" name="Text Box 52" hidden="1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2" name="Text Box 53" hidden="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3" name="Text Box 54" hidden="1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4" name="Text Box 55" hidden="1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5" name="Text Box 57" hidden="1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6" name="Text Box 38" hidden="1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7" name="Text Box 38" hidden="1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8" name="Text Box 40" hidden="1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49" name="Text Box 38" hidden="1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0" name="Text Box 38" hidden="1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1" name="Text Box 4" hidden="1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37</xdr:row>
      <xdr:rowOff>0</xdr:rowOff>
    </xdr:from>
    <xdr:ext cx="76200" cy="200025"/>
    <xdr:sp macro="" textlink="">
      <xdr:nvSpPr>
        <xdr:cNvPr id="752" name="Text Box 5" hidden="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3" name="Text Box 34" hidden="1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4" name="Text Box 5" hidden="1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5" name="Text Box 5" hidden="1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6" name="Text Box 24" hidden="1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7" name="Text Box 5" hidden="1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8" name="Text Box 5" hidden="1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59" name="Text Box 5" hidden="1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0" name="Text Box 5" hidden="1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1" name="Text Box 5" hidden="1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2" name="Text Box 5" hidden="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3" name="Text Box 5" hidden="1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4" name="Text Box 34" hidden="1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5" name="Text Box 153" hidden="1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6" name="Text Box 154" hidden="1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7" name="Text Box 24" hidden="1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8" name="Text Box 3" hidden="1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69" name="Text Box 4" hidden="1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0" name="Text Box 5" hidden="1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1" name="Text Box 6" hidden="1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2" name="Text Box 7" hidden="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3" name="Text Box 8" hidden="1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4" name="Text Box 34" hidden="1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5" name="Text Box 24" hidden="1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6" name="Text Box 5" hidden="1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7" name="Text Box 5" hidden="1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8" name="Text Box 5" hidden="1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79" name="Text Box 5" hidden="1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0" name="Text Box 34" hidden="1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1" name="Text Box 5" hidden="1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2" name="Text Box 5" hidden="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3" name="Text Box 24" hidden="1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4" name="Text Box 5" hidden="1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5" name="Text Box 5" hidden="1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6" name="Text Box 5" hidden="1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7" name="Text Box 5" hidden="1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8" name="Text Box 5" hidden="1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89" name="Text Box 5" hidden="1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0" name="Text Box 5" hidden="1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1" name="Text Box 34" hidden="1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2" name="Text Box 153" hidden="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3" name="Text Box 154" hidden="1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4" name="Text Box 24" hidden="1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5" name="Text Box 3" hidden="1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6" name="Text Box 4" hidden="1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7" name="Text Box 5" hidden="1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8" name="Text Box 6" hidden="1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799" name="Text Box 7" hidden="1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0" name="Text Box 8" hidden="1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1" name="Text Box 34" hidden="1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2" name="Text Box 24" hidden="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3" name="Text Box 5" hidden="1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4" name="Text Box 5" hidden="1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5" name="Text Box 5" hidden="1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6" name="Text Box 5" hidden="1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7" name="Text Box 38" hidden="1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08" name="Text Box 38" hidden="1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09" name="Text Box 57" hidden="1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10" name="Text Box 57" hidden="1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11" name="Text Box 57" hidden="1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12" name="Text Box 5" hidden="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13" name="Text Box 57" hidden="1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14" name="Text Box 5" hidden="1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15" name="Text Box 5" hidden="1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816" name="Text Box 10" hidden="1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817" name="Text Box 5" hidden="1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818" name="Text Box 8" hidden="1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819" name="Text Box 9" hidden="1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20" name="Text Box 5" hidden="1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21" name="Text Box 5" hidden="1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822" name="Text Box 5" hidden="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23" name="Text Box 38" hidden="1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24" name="Text Box 38" hidden="1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25" name="Text Box 38" hidden="1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26" name="Text Box 38" hidden="1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27" name="Text Box 38" hidden="1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28" name="Text Box 38" hidden="1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29" name="Text Box 38" hidden="1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30" name="Text Box 38" hidden="1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31" name="Text Box 38" hidden="1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32" name="Text Box 38" hidden="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33" name="Text Box 38" hidden="1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34" name="Text Box 38" hidden="1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35" name="Text Box 38" hidden="1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36" name="Text Box 38" hidden="1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37" name="Text Box 38" hidden="1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37</xdr:row>
      <xdr:rowOff>0</xdr:rowOff>
    </xdr:from>
    <xdr:ext cx="76200" cy="247650"/>
    <xdr:sp macro="" textlink="">
      <xdr:nvSpPr>
        <xdr:cNvPr id="838" name="Text Box 38" hidden="1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39" name="Text Box 38" hidden="1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40" name="Text Box 38" hidden="1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41" name="Text Box 38" hidden="1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42" name="Text Box 38" hidden="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43" name="Text Box 38" hidden="1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44" name="Text Box 38" hidden="1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45" name="Text Box 38" hidden="1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846" name="Text Box 38" hidden="1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847" name="Text Box 38" hidden="1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48" name="Text Box 38" hidden="1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49" name="Text Box 38" hidden="1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50" name="Text Box 38" hidden="1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51" name="Text Box 38" hidden="1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852" name="Text Box 38" hidden="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54" name="Text Box 38" hidden="1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55" name="Text Box 38" hidden="1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56" name="Text Box 38" hidden="1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57" name="Text Box 38" hidden="1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58" name="Text Box 38" hidden="1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59" name="Text Box 38" hidden="1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60" name="Text Box 38" hidden="1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61" name="Text Box 38" hidden="1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62" name="Text Box 38" hidden="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65" name="Text Box 38" hidden="1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66" name="Text Box 38" hidden="1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67" name="Text Box 38" hidden="1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68" name="Text Box 38" hidden="1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69" name="Text Box 38" hidden="1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70" name="Text Box 38" hidden="1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71" name="Text Box 38" hidden="1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72" name="Text Box 38" hidden="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73" name="Text Box 38" hidden="1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74" name="Text Box 38" hidden="1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75" name="Text Box 38" hidden="1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76" name="Text Box 38" hidden="1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77" name="Text Box 38" hidden="1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78" name="Text Box 38" hidden="1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79" name="Text Box 38" hidden="1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80" name="Text Box 38" hidden="1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881" name="Text Box 38" hidden="1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82" name="Text Box 38" hidden="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884" name="Text Box 38" hidden="1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885" name="Text Box 38" hidden="1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86" name="Text Box 38" hidden="1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87" name="Text Box 38" hidden="1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88" name="Text Box 38" hidden="1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89" name="Text Box 38" hidden="1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90" name="Text Box 38" hidden="1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37</xdr:row>
      <xdr:rowOff>0</xdr:rowOff>
    </xdr:from>
    <xdr:ext cx="66675" cy="257175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895" name="Text Box 38" hidden="1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896" name="Text Box 38" hidden="1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897" name="Text Box 38" hidden="1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900" name="Text Box 38" hidden="1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901" name="Text Box 38" hidden="1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902" name="Text Box 38" hidden="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903" name="Text Box 38" hidden="1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04" name="Text Box 38" hidden="1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905" name="Text Box 38" hidden="1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06" name="Text Box 38" hidden="1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909" name="Text Box 38" hidden="1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910" name="Text Box 38" hidden="1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11" name="Text Box 38" hidden="1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13" name="Text Box 38" hidden="1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914" name="Text Box 38" hidden="1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15" name="Text Box 38" hidden="1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916" name="Text Box 38" hidden="1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17" name="Text Box 38" hidden="1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918" name="Text Box 38" hidden="1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19" name="Text Box 38" hidden="1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920" name="Text Box 38" hidden="1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21" name="Text Box 38" hidden="1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23" name="Text Box 38" hidden="1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924" name="Text Box 38" hidden="1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925" name="Text Box 38" hidden="1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26" name="Text Box 5" hidden="1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27" name="Text Box 5" hidden="1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928" name="Text Box 38" hidden="1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929" name="Text Box 38" hidden="1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0" name="Text Box 5" hidden="1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1" name="Text Box 5" hidden="1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932" name="Text Box 38" hidden="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933" name="Text Box 38" hidden="1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4" name="Text Box 34" hidden="1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5" name="Text Box 5" hidden="1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6" name="Text Box 5" hidden="1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7" name="Text Box 24" hidden="1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8" name="Text Box 5" hidden="1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39" name="Text Box 5" hidden="1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0" name="Text Box 5" hidden="1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1" name="Text Box 5" hidden="1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2" name="Text Box 5" hidden="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3" name="Text Box 5" hidden="1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4" name="Text Box 5" hidden="1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5" name="Text Box 34" hidden="1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6" name="Text Box 153" hidden="1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7" name="Text Box 154" hidden="1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8" name="Text Box 24" hidden="1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49" name="Text Box 3" hidden="1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0" name="Text Box 4" hidden="1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1" name="Text Box 5" hidden="1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2" name="Text Box 6" hidden="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3" name="Text Box 7" hidden="1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4" name="Text Box 8" hidden="1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5" name="Text Box 34" hidden="1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6" name="Text Box 24" hidden="1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7" name="Text Box 5" hidden="1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8" name="Text Box 5" hidden="1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59" name="Text Box 5" hidden="1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0" name="Text Box 5" hidden="1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1" name="Text Box 34" hidden="1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2" name="Text Box 24" hidden="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3" name="Text Box 5" hidden="1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4" name="Text Box 5" hidden="1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5" name="Text Box 5" hidden="1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6" name="Text Box 5" hidden="1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7" name="Text Box 5" hidden="1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8" name="Text Box 5" hidden="1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69" name="Text Box 34" hidden="1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0" name="Text Box 153" hidden="1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1" name="Text Box 154" hidden="1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2" name="Text Box 24" hidden="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3" name="Text Box 3" hidden="1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4" name="Text Box 4" hidden="1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5" name="Text Box 5" hidden="1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6" name="Text Box 6" hidden="1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7" name="Text Box 7" hidden="1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8" name="Text Box 8" hidden="1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79" name="Text Box 34" hidden="1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0" name="Text Box 24" hidden="1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1" name="Text Box 5" hidden="1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2" name="Text Box 5" hidden="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3" name="Text Box 5" hidden="1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4" name="Text Box 1" hidden="1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5" name="Text Box 2" hidden="1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6" name="Text Box 3" hidden="1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7" name="Text Box 4" hidden="1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8" name="Text Box 6" hidden="1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89" name="Text Box 7" hidden="1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90" name="Text Box 8" hidden="1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91" name="Text Box 9" hidden="1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92" name="Text Box 10" hidden="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993" name="Text Box 11" hidden="1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994" name="Text Box 12" hidden="1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95" name="Text Box 13" hidden="1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96" name="Text Box 14" hidden="1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997" name="Text Box 15" hidden="1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998" name="Text Box 16" hidden="1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999" name="Text Box 17" hidden="1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00" name="Text Box 18" hidden="1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01" name="Text Box 19" hidden="1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02" name="Text Box 20" hidden="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03" name="Text Box 22" hidden="1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04" name="Text Box 23" hidden="1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05" name="Text Box 24" hidden="1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006" name="Text Box 25" hidden="1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07" name="Text Box 24" hidden="1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08" name="Text Box 4" hidden="1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09" name="Text Box 5" hidden="1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0" name="Text Box 24" hidden="1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1" name="Text Box 4" hidden="1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2" name="Text Box 5" hidden="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3" name="Text Box 38" hidden="1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4" name="Text Box 39" hidden="1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5" name="Text Box 40" hidden="1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6" name="Text Box 41" hidden="1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7" name="Text Box 42" hidden="1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8" name="Text Box 43" hidden="1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19" name="Text Box 44" hidden="1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0" name="Text Box 45" hidden="1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1" name="Text Box 46" hidden="1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2" name="Text Box 47" hidden="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3" name="Text Box 48" hidden="1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4" name="Text Box 49" hidden="1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5" name="Text Box 50" hidden="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6" name="Text Box 51" hidden="1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7" name="Text Box 52" hidden="1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8" name="Text Box 53" hidden="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29" name="Text Box 54" hidden="1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0" name="Text Box 55" hidden="1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1" name="Text Box 57" hidden="1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2" name="Text Box 38" hidden="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3" name="Text Box 38" hidden="1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4" name="Text Box 40" hidden="1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5" name="Text Box 38" hidden="1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6" name="Text Box 38" hidden="1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7" name="Text Box 4" hidden="1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37</xdr:row>
      <xdr:rowOff>0</xdr:rowOff>
    </xdr:from>
    <xdr:ext cx="76200" cy="200025"/>
    <xdr:sp macro="" textlink="">
      <xdr:nvSpPr>
        <xdr:cNvPr id="1038" name="Text Box 5" hidden="1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39" name="Text Box 34" hidden="1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0" name="Text Box 5" hidden="1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1" name="Text Box 5" hidden="1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2" name="Text Box 24" hidden="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3" name="Text Box 5" hidden="1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4" name="Text Box 5" hidden="1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5" name="Text Box 5" hidden="1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6" name="Text Box 5" hidden="1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7" name="Text Box 5" hidden="1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8" name="Text Box 5" hidden="1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49" name="Text Box 5" hidden="1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0" name="Text Box 34" hidden="1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1" name="Text Box 153" hidden="1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2" name="Text Box 154" hidden="1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3" name="Text Box 24" hidden="1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4" name="Text Box 3" hidden="1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5" name="Text Box 4" hidden="1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6" name="Text Box 5" hidden="1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7" name="Text Box 6" hidden="1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8" name="Text Box 7" hidden="1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59" name="Text Box 8" hidden="1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0" name="Text Box 34" hidden="1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1" name="Text Box 24" hidden="1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2" name="Text Box 5" hidden="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3" name="Text Box 5" hidden="1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4" name="Text Box 5" hidden="1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5" name="Text Box 5" hidden="1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6" name="Text Box 34" hidden="1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7" name="Text Box 5" hidden="1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8" name="Text Box 5" hidden="1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69" name="Text Box 24" hidden="1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0" name="Text Box 5" hidden="1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1" name="Text Box 5" hidden="1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2" name="Text Box 5" hidden="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3" name="Text Box 5" hidden="1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4" name="Text Box 5" hidden="1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5" name="Text Box 5" hidden="1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6" name="Text Box 5" hidden="1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7" name="Text Box 34" hidden="1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8" name="Text Box 153" hidden="1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79" name="Text Box 154" hidden="1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0" name="Text Box 24" hidden="1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1" name="Text Box 3" hidden="1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2" name="Text Box 4" hidden="1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3" name="Text Box 5" hidden="1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4" name="Text Box 6" hidden="1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5" name="Text Box 7" hidden="1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6" name="Text Box 8" hidden="1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7" name="Text Box 34" hidden="1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8" name="Text Box 24" hidden="1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89" name="Text Box 5" hidden="1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0" name="Text Box 5" hidden="1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1" name="Text Box 5" hidden="1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2" name="Text Box 5" hidden="1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3" name="Text Box 38" hidden="1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094" name="Text Box 38" hidden="1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5" name="Text Box 57" hidden="1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6" name="Text Box 57" hidden="1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7" name="Text Box 57" hidden="1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8" name="Text Box 5" hidden="1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099" name="Text Box 57" hidden="1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00" name="Text Box 5" hidden="1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01" name="Text Box 5" hidden="1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02" name="Text Box 10" hidden="1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103" name="Text Box 5" hidden="1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1104" name="Text Box 8" hidden="1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1105" name="Text Box 9" hidden="1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06" name="Text Box 5" hidden="1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07" name="Text Box 5" hidden="1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108" name="Text Box 5" hidden="1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10" name="Text Box 38" hidden="1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11" name="Text Box 38" hidden="1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12" name="Text Box 38" hidden="1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13" name="Text Box 38" hidden="1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14" name="Text Box 38" hidden="1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15" name="Text Box 38" hidden="1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37</xdr:row>
      <xdr:rowOff>0</xdr:rowOff>
    </xdr:from>
    <xdr:ext cx="76200" cy="247650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55" name="Text Box 38" hidden="1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73" name="Text Box 38" hidden="1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74" name="Text Box 38" hidden="1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37</xdr:row>
      <xdr:rowOff>0</xdr:rowOff>
    </xdr:from>
    <xdr:ext cx="66675" cy="257175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184" name="Text Box 38" hidden="1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193" name="Text Box 38" hidden="1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94" name="Text Box 38" hidden="1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201" name="Text Box 38" hidden="1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202" name="Text Box 38" hidden="1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203" name="Text Box 38" hidden="1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204" name="Text Box 38" hidden="1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205" name="Text Box 38" hidden="1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206" name="Text Box 38" hidden="1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207" name="Text Box 38" hidden="1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208" name="Text Box 38" hidden="1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209" name="Text Box 38" hidden="1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210" name="Text Box 38" hidden="1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211" name="Text Box 38" hidden="1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12" name="Text Box 2" hidden="1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13" name="Text Box 6" hidden="1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14" name="Text Box 7" hidden="1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15" name="Text Box 8" hidden="1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16" name="Text Box 9" hidden="1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17" name="Text Box 10" hidden="1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18" name="Text Box 11" hidden="1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19" name="Text Box 12" hidden="1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20" name="Text Box 13" hidden="1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21" name="Text Box 14" hidden="1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22" name="Text Box 15" hidden="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23" name="Text Box 16" hidden="1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24" name="Text Box 17" hidden="1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25" name="Text Box 18" hidden="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26" name="Text Box 19" hidden="1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27" name="Text Box 20" hidden="1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28" name="Text Box 22" hidden="1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29" name="Text Box 23" hidden="1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30" name="Text Box 24" hidden="1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31" name="Text Box 25" hidden="1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2" name="Text Box 3" hidden="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3" name="Text Box 4" hidden="1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4" name="Text Box 5" hidden="1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5" name="Text Box 6" hidden="1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6" name="Text Box 7" hidden="1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7" name="Text Box 8" hidden="1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8" name="Text Box 17" hidden="1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39" name="Text Box 54" hidden="1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40" name="Text Box 55" hidden="1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41" name="Text Box 56" hidden="1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42" name="Text Box 57" hidden="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43" name="Text Box 11" hidden="1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44" name="Text Box 12" hidden="1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45" name="Text Box 15" hidden="1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46" name="Text Box 16" hidden="1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47" name="Text Box 19" hidden="1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48" name="Text Box 20" hidden="1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49" name="Text Box 24" hidden="1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250" name="Text Box 25" hidden="1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251" name="Text Box 38" hidden="1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252" name="Text Box 38" hidden="1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52425"/>
    <xdr:sp macro="" textlink="">
      <xdr:nvSpPr>
        <xdr:cNvPr id="1253" name="Text Box 38" hidden="1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macro="" textlink="">
      <xdr:nvSpPr>
        <xdr:cNvPr id="1254" name="Text Box 38" hidden="1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37</xdr:row>
      <xdr:rowOff>0</xdr:rowOff>
    </xdr:from>
    <xdr:ext cx="76200" cy="342900"/>
    <xdr:sp macro="" textlink="">
      <xdr:nvSpPr>
        <xdr:cNvPr id="1255" name="Text Box 39" hidden="1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5553075" y="87249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52425"/>
    <xdr:sp macro="" textlink="">
      <xdr:nvSpPr>
        <xdr:cNvPr id="1256" name="Text Box 38" hidden="1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macro="" textlink="">
      <xdr:nvSpPr>
        <xdr:cNvPr id="1257" name="Text Box 38" hidden="1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52425"/>
    <xdr:sp macro="" textlink="">
      <xdr:nvSpPr>
        <xdr:cNvPr id="1258" name="Text Box 38" hidden="1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macro="" textlink="">
      <xdr:nvSpPr>
        <xdr:cNvPr id="1259" name="Text Box 38" hidden="1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60" name="Text Box 5" hidden="1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61" name="Text Box 5" hidden="1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262" name="Text Box 38" hidden="1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263" name="Text Box 38" hidden="1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64" name="Text Box 5" hidden="1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65" name="Text Box 5" hidden="1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266" name="Text Box 38" hidden="1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267" name="Text Box 38" hidden="1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68" name="Text Box 34" hidden="1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69" name="Text Box 5" hidden="1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0" name="Text Box 5" hidden="1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1" name="Text Box 24" hidden="1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2" name="Text Box 5" hidden="1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3" name="Text Box 5" hidden="1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4" name="Text Box 5" hidden="1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5" name="Text Box 5" hidden="1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6" name="Text Box 5" hidden="1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7" name="Text Box 5" hidden="1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8" name="Text Box 5" hidden="1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79" name="Text Box 34" hidden="1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0" name="Text Box 153" hidden="1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1" name="Text Box 154" hidden="1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2" name="Text Box 24" hidden="1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3" name="Text Box 3" hidden="1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4" name="Text Box 4" hidden="1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5" name="Text Box 5" hidden="1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6" name="Text Box 6" hidden="1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7" name="Text Box 7" hidden="1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8" name="Text Box 8" hidden="1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89" name="Text Box 34" hidden="1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0" name="Text Box 24" hidden="1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1" name="Text Box 5" hidden="1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2" name="Text Box 5" hidden="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3" name="Text Box 5" hidden="1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4" name="Text Box 5" hidden="1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5" name="Text Box 34" hidden="1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6" name="Text Box 24" hidden="1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7" name="Text Box 5" hidden="1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8" name="Text Box 5" hidden="1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299" name="Text Box 5" hidden="1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0" name="Text Box 5" hidden="1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1" name="Text Box 5" hidden="1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2" name="Text Box 5" hidden="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3" name="Text Box 34" hidden="1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4" name="Text Box 153" hidden="1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5" name="Text Box 154" hidden="1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6" name="Text Box 24" hidden="1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7" name="Text Box 3" hidden="1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8" name="Text Box 4" hidden="1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09" name="Text Box 5" hidden="1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0" name="Text Box 6" hidden="1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1" name="Text Box 7" hidden="1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2" name="Text Box 8" hidden="1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3" name="Text Box 34" hidden="1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4" name="Text Box 24" hidden="1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5" name="Text Box 5" hidden="1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6" name="Text Box 5" hidden="1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7" name="Text Box 5" hidden="1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8" name="Text Box 1" hidden="1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19" name="Text Box 2" hidden="1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0" name="Text Box 3" hidden="1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1" name="Text Box 4" hidden="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2" name="Text Box 6" hidden="1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3" name="Text Box 7" hidden="1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4" name="Text Box 8" hidden="1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5" name="Text Box 9" hidden="1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6" name="Text Box 10" hidden="1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327" name="Text Box 11" hidden="1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328" name="Text Box 12" hidden="1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29" name="Text Box 13" hidden="1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30" name="Text Box 14" hidden="1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331" name="Text Box 15" hidden="1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332" name="Text Box 16" hidden="1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33" name="Text Box 17" hidden="1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34" name="Text Box 18" hidden="1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335" name="Text Box 19" hidden="1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336" name="Text Box 20" hidden="1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37" name="Text Box 22" hidden="1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38" name="Text Box 23" hidden="1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339" name="Text Box 24" hidden="1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340" name="Text Box 25" hidden="1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1" name="Text Box 24" hidden="1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2" name="Text Box 4" hidden="1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3" name="Text Box 5" hidden="1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4" name="Text Box 24" hidden="1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5" name="Text Box 4" hidden="1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6" name="Text Box 5" hidden="1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7" name="Text Box 38" hidden="1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8" name="Text Box 39" hidden="1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49" name="Text Box 40" hidden="1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0" name="Text Box 41" hidden="1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1" name="Text Box 42" hidden="1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2" name="Text Box 43" hidden="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3" name="Text Box 44" hidden="1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4" name="Text Box 45" hidden="1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5" name="Text Box 46" hidden="1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6" name="Text Box 47" hidden="1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7" name="Text Box 48" hidden="1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8" name="Text Box 49" hidden="1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59" name="Text Box 50" hidden="1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0" name="Text Box 51" hidden="1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1" name="Text Box 52" hidden="1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2" name="Text Box 53" hidden="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3" name="Text Box 54" hidden="1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4" name="Text Box 55" hidden="1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5" name="Text Box 57" hidden="1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6" name="Text Box 38" hidden="1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7" name="Text Box 38" hidden="1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8" name="Text Box 40" hidden="1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69" name="Text Box 38" hidden="1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0" name="Text Box 38" hidden="1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1" name="Text Box 4" hidden="1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37</xdr:row>
      <xdr:rowOff>0</xdr:rowOff>
    </xdr:from>
    <xdr:ext cx="76200" cy="200025"/>
    <xdr:sp macro="" textlink="">
      <xdr:nvSpPr>
        <xdr:cNvPr id="1372" name="Text Box 5" hidden="1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3" name="Text Box 34" hidden="1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4" name="Text Box 5" hidden="1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5" name="Text Box 5" hidden="1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6" name="Text Box 24" hidden="1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7" name="Text Box 5" hidden="1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8" name="Text Box 5" hidden="1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79" name="Text Box 5" hidden="1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0" name="Text Box 5" hidden="1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1" name="Text Box 5" hidden="1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2" name="Text Box 5" hidden="1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3" name="Text Box 5" hidden="1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4" name="Text Box 34" hidden="1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5" name="Text Box 153" hidden="1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6" name="Text Box 154" hidden="1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7" name="Text Box 24" hidden="1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8" name="Text Box 3" hidden="1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89" name="Text Box 4" hidden="1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0" name="Text Box 5" hidden="1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1" name="Text Box 6" hidden="1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2" name="Text Box 7" hidden="1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3" name="Text Box 8" hidden="1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4" name="Text Box 34" hidden="1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5" name="Text Box 24" hidden="1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6" name="Text Box 5" hidden="1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7" name="Text Box 5" hidden="1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8" name="Text Box 5" hidden="1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399" name="Text Box 5" hidden="1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0" name="Text Box 34" hidden="1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1" name="Text Box 5" hidden="1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2" name="Text Box 5" hidden="1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3" name="Text Box 24" hidden="1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4" name="Text Box 5" hidden="1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5" name="Text Box 5" hidden="1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6" name="Text Box 5" hidden="1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7" name="Text Box 5" hidden="1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8" name="Text Box 5" hidden="1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09" name="Text Box 5" hidden="1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0" name="Text Box 5" hidden="1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1" name="Text Box 34" hidden="1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2" name="Text Box 153" hidden="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3" name="Text Box 154" hidden="1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4" name="Text Box 24" hidden="1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5" name="Text Box 3" hidden="1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6" name="Text Box 4" hidden="1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7" name="Text Box 5" hidden="1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8" name="Text Box 6" hidden="1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19" name="Text Box 7" hidden="1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0" name="Text Box 8" hidden="1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1" name="Text Box 34" hidden="1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2" name="Text Box 24" hidden="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3" name="Text Box 5" hidden="1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4" name="Text Box 5" hidden="1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5" name="Text Box 5" hidden="1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6" name="Text Box 5" hidden="1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7" name="Text Box 38" hidden="1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28" name="Text Box 38" hidden="1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29" name="Text Box 57" hidden="1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30" name="Text Box 57" hidden="1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31" name="Text Box 57" hidden="1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32" name="Text Box 5" hidden="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33" name="Text Box 57" hidden="1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34" name="Text Box 5" hidden="1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35" name="Text Box 5" hidden="1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436" name="Text Box 10" hidden="1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437" name="Text Box 5" hidden="1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1438" name="Text Box 8" hidden="1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1439" name="Text Box 9" hidden="1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40" name="Text Box 5" hidden="1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41" name="Text Box 5" hidden="1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442" name="Text Box 5" hidden="1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443" name="Text Box 38" hidden="1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444" name="Text Box 38" hidden="1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445" name="Text Box 38" hidden="1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50" name="Text Box 38" hidden="1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51" name="Text Box 38" hidden="1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452" name="Text Box 38" hidden="1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37</xdr:row>
      <xdr:rowOff>0</xdr:rowOff>
    </xdr:from>
    <xdr:ext cx="76200" cy="247650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482" name="Text Box 38" hidden="1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483" name="Text Box 38" hidden="1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484" name="Text Box 38" hidden="1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487" name="Text Box 38" hidden="1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90" name="Text Box 38" hidden="1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495" name="Text Box 38" hidden="1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496" name="Text Box 38" hidden="1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97" name="Text Box 38" hidden="1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500" name="Text Box 38" hidden="1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503" name="Text Box 38" hidden="1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508" name="Text Box 38" hidden="1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509" name="Text Box 38" hidden="1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10" name="Text Box 38" hidden="1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37</xdr:row>
      <xdr:rowOff>0</xdr:rowOff>
    </xdr:from>
    <xdr:ext cx="66675" cy="257175"/>
    <xdr:sp macro="" textlink="">
      <xdr:nvSpPr>
        <xdr:cNvPr id="1513" name="Text Box 38" hidden="1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514" name="Text Box 38" hidden="1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515" name="Text Box 38" hidden="1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16" name="Text Box 38" hidden="1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517" name="Text Box 38" hidden="1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518" name="Text Box 38" hidden="1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521" name="Text Box 38" hidden="1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522" name="Text Box 38" hidden="1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525" name="Text Box 38" hidden="1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529" name="Text Box 38" hidden="1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530" name="Text Box 38" hidden="1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31" name="Text Box 38" hidden="1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532" name="Text Box 38" hidden="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33" name="Text Box 38" hidden="1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534" name="Text Box 38" hidden="1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35" name="Text Box 38" hidden="1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536" name="Text Box 38" hidden="1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37" name="Text Box 38" hidden="1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538" name="Text Box 38" hidden="1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39" name="Text Box 38" hidden="1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41" name="Text Box 38" hidden="1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542" name="Text Box 38" hidden="1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43" name="Text Box 38" hidden="1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544" name="Text Box 38" hidden="1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545" name="Text Box 38" hidden="1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46" name="Text Box 5" hidden="1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47" name="Text Box 5" hidden="1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548" name="Text Box 38" hidden="1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549" name="Text Box 38" hidden="1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0" name="Text Box 5" hidden="1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1" name="Text Box 5" hidden="1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552" name="Text Box 38" hidden="1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553" name="Text Box 38" hidden="1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4" name="Text Box 34" hidden="1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5" name="Text Box 5" hidden="1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6" name="Text Box 5" hidden="1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7" name="Text Box 24" hidden="1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8" name="Text Box 5" hidden="1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59" name="Text Box 5" hidden="1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0" name="Text Box 5" hidden="1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1" name="Text Box 5" hidden="1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2" name="Text Box 5" hidden="1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3" name="Text Box 5" hidden="1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4" name="Text Box 5" hidden="1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5" name="Text Box 34" hidden="1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6" name="Text Box 153" hidden="1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7" name="Text Box 154" hidden="1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8" name="Text Box 24" hidden="1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69" name="Text Box 3" hidden="1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0" name="Text Box 4" hidden="1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1" name="Text Box 5" hidden="1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2" name="Text Box 6" hidden="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3" name="Text Box 7" hidden="1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4" name="Text Box 8" hidden="1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5" name="Text Box 34" hidden="1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6" name="Text Box 24" hidden="1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7" name="Text Box 5" hidden="1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8" name="Text Box 5" hidden="1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79" name="Text Box 5" hidden="1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0" name="Text Box 5" hidden="1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1" name="Text Box 34" hidden="1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2" name="Text Box 24" hidden="1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3" name="Text Box 5" hidden="1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4" name="Text Box 5" hidden="1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5" name="Text Box 5" hidden="1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6" name="Text Box 5" hidden="1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7" name="Text Box 5" hidden="1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8" name="Text Box 5" hidden="1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89" name="Text Box 34" hidden="1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0" name="Text Box 153" hidden="1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1" name="Text Box 154" hidden="1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2" name="Text Box 24" hidden="1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3" name="Text Box 3" hidden="1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4" name="Text Box 4" hidden="1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5" name="Text Box 5" hidden="1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6" name="Text Box 6" hidden="1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7" name="Text Box 7" hidden="1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8" name="Text Box 8" hidden="1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599" name="Text Box 34" hidden="1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0" name="Text Box 24" hidden="1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1" name="Text Box 5" hidden="1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2" name="Text Box 5" hidden="1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3" name="Text Box 5" hidden="1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4" name="Text Box 1" hidden="1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5" name="Text Box 2" hidden="1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6" name="Text Box 3" hidden="1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7" name="Text Box 4" hidden="1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8" name="Text Box 6" hidden="1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09" name="Text Box 7" hidden="1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10" name="Text Box 8" hidden="1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11" name="Text Box 9" hidden="1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12" name="Text Box 10" hidden="1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613" name="Text Box 11" hidden="1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614" name="Text Box 12" hidden="1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15" name="Text Box 13" hidden="1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16" name="Text Box 14" hidden="1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617" name="Text Box 15" hidden="1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618" name="Text Box 16" hidden="1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19" name="Text Box 17" hidden="1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20" name="Text Box 18" hidden="1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621" name="Text Box 19" hidden="1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622" name="Text Box 20" hidden="1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23" name="Text Box 22" hidden="1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24" name="Text Box 23" hidden="1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625" name="Text Box 24" hidden="1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626" name="Text Box 25" hidden="1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27" name="Text Box 24" hidden="1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28" name="Text Box 4" hidden="1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29" name="Text Box 5" hidden="1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0" name="Text Box 24" hidden="1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1" name="Text Box 4" hidden="1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2" name="Text Box 5" hidden="1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3" name="Text Box 38" hidden="1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4" name="Text Box 39" hidden="1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5" name="Text Box 40" hidden="1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6" name="Text Box 41" hidden="1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7" name="Text Box 42" hidden="1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8" name="Text Box 43" hidden="1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39" name="Text Box 44" hidden="1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0" name="Text Box 45" hidden="1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1" name="Text Box 46" hidden="1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2" name="Text Box 47" hidden="1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3" name="Text Box 48" hidden="1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4" name="Text Box 49" hidden="1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5" name="Text Box 50" hidden="1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6" name="Text Box 51" hidden="1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7" name="Text Box 52" hidden="1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8" name="Text Box 53" hidden="1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49" name="Text Box 54" hidden="1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0" name="Text Box 55" hidden="1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1" name="Text Box 57" hidden="1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2" name="Text Box 38" hidden="1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3" name="Text Box 38" hidden="1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4" name="Text Box 40" hidden="1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5" name="Text Box 38" hidden="1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6" name="Text Box 38" hidden="1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7" name="Text Box 4" hidden="1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37</xdr:row>
      <xdr:rowOff>0</xdr:rowOff>
    </xdr:from>
    <xdr:ext cx="76200" cy="200025"/>
    <xdr:sp macro="" textlink="">
      <xdr:nvSpPr>
        <xdr:cNvPr id="1658" name="Text Box 5" hidden="1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59" name="Text Box 34" hidden="1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0" name="Text Box 5" hidden="1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1" name="Text Box 5" hidden="1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2" name="Text Box 24" hidden="1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3" name="Text Box 5" hidden="1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4" name="Text Box 5" hidden="1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5" name="Text Box 5" hidden="1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6" name="Text Box 5" hidden="1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7" name="Text Box 5" hidden="1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8" name="Text Box 5" hidden="1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69" name="Text Box 5" hidden="1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0" name="Text Box 34" hidden="1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1" name="Text Box 153" hidden="1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2" name="Text Box 154" hidden="1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3" name="Text Box 24" hidden="1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4" name="Text Box 3" hidden="1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5" name="Text Box 4" hidden="1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6" name="Text Box 5" hidden="1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7" name="Text Box 6" hidden="1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8" name="Text Box 7" hidden="1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79" name="Text Box 8" hidden="1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0" name="Text Box 34" hidden="1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1" name="Text Box 24" hidden="1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2" name="Text Box 5" hidden="1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3" name="Text Box 5" hidden="1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4" name="Text Box 5" hidden="1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5" name="Text Box 5" hidden="1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6" name="Text Box 34" hidden="1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7" name="Text Box 5" hidden="1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8" name="Text Box 5" hidden="1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89" name="Text Box 24" hidden="1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0" name="Text Box 5" hidden="1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1" name="Text Box 5" hidden="1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2" name="Text Box 5" hidden="1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3" name="Text Box 5" hidden="1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4" name="Text Box 5" hidden="1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5" name="Text Box 5" hidden="1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6" name="Text Box 5" hidden="1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7" name="Text Box 34" hidden="1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8" name="Text Box 153" hidden="1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699" name="Text Box 154" hidden="1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0" name="Text Box 24" hidden="1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1" name="Text Box 3" hidden="1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2" name="Text Box 4" hidden="1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3" name="Text Box 5" hidden="1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4" name="Text Box 6" hidden="1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5" name="Text Box 7" hidden="1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6" name="Text Box 8" hidden="1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7" name="Text Box 34" hidden="1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8" name="Text Box 24" hidden="1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09" name="Text Box 5" hidden="1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0" name="Text Box 5" hidden="1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1" name="Text Box 5" hidden="1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2" name="Text Box 5" hidden="1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3" name="Text Box 38" hidden="1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14" name="Text Box 38" hidden="1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5" name="Text Box 57" hidden="1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6" name="Text Box 57" hidden="1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7" name="Text Box 57" hidden="1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8" name="Text Box 5" hidden="1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19" name="Text Box 57" hidden="1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20" name="Text Box 5" hidden="1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21" name="Text Box 5" hidden="1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722" name="Text Box 10" hidden="1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723" name="Text Box 5" hidden="1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1724" name="Text Box 8" hidden="1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1725" name="Text Box 9" hidden="1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26" name="Text Box 5" hidden="1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27" name="Text Box 5" hidden="1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728" name="Text Box 5" hidden="1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29" name="Text Box 38" hidden="1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30" name="Text Box 38" hidden="1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31" name="Text Box 38" hidden="1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32" name="Text Box 38" hidden="1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33" name="Text Box 38" hidden="1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34" name="Text Box 38" hidden="1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35" name="Text Box 38" hidden="1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36" name="Text Box 38" hidden="1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37" name="Text Box 38" hidden="1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38" name="Text Box 38" hidden="1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39" name="Text Box 38" hidden="1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40" name="Text Box 38" hidden="1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41" name="Text Box 38" hidden="1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42" name="Text Box 38" hidden="1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37</xdr:row>
      <xdr:rowOff>0</xdr:rowOff>
    </xdr:from>
    <xdr:ext cx="76200" cy="247650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47" name="Text Box 38" hidden="1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48" name="Text Box 38" hidden="1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49" name="Text Box 38" hidden="1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752" name="Text Box 38" hidden="1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753" name="Text Box 38" hidden="1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54" name="Text Box 38" hidden="1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55" name="Text Box 38" hidden="1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56" name="Text Box 38" hidden="1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57" name="Text Box 38" hidden="1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758" name="Text Box 38" hidden="1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759" name="Text Box 38" hidden="1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64" name="Text Box 38" hidden="1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65" name="Text Box 38" hidden="1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66" name="Text Box 38" hidden="1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769" name="Text Box 38" hidden="1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770" name="Text Box 38" hidden="1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71" name="Text Box 38" hidden="1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72" name="Text Box 38" hidden="1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73" name="Text Box 38" hidden="1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74" name="Text Box 38" hidden="1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79" name="Text Box 38" hidden="1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80" name="Text Box 38" hidden="1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81" name="Text Box 38" hidden="1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84" name="Text Box 38" hidden="1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85" name="Text Box 38" hidden="1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786" name="Text Box 38" hidden="1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787" name="Text Box 38" hidden="1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88" name="Text Box 38" hidden="1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89" name="Text Box 38" hidden="1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790" name="Text Box 38" hidden="1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794" name="Text Box 38" hidden="1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795" name="Text Box 38" hidden="1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796" name="Text Box 38" hidden="1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37</xdr:row>
      <xdr:rowOff>0</xdr:rowOff>
    </xdr:from>
    <xdr:ext cx="66675" cy="257175"/>
    <xdr:sp macro="" textlink="">
      <xdr:nvSpPr>
        <xdr:cNvPr id="1799" name="Text Box 38" hidden="1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800" name="Text Box 38" hidden="1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801" name="Text Box 38" hidden="1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02" name="Text Box 38" hidden="1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803" name="Text Box 38" hidden="1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1804" name="Text Box 38" hidden="1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805" name="Text Box 38" hidden="1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1806" name="Text Box 38" hidden="1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1807" name="Text Box 38" hidden="1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808" name="Text Box 38" hidden="1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1809" name="Text Box 38" hidden="1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10" name="Text Box 38" hidden="1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1811" name="Text Box 38" hidden="1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12" name="Text Box 38" hidden="1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813" name="Text Box 38" hidden="1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14" name="Text Box 38" hidden="1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17" name="Text Box 38" hidden="1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818" name="Text Box 38" hidden="1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19" name="Text Box 38" hidden="1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820" name="Text Box 38" hidden="1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21" name="Text Box 38" hidden="1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822" name="Text Box 38" hidden="1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23" name="Text Box 38" hidden="1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824" name="Text Box 38" hidden="1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25" name="Text Box 38" hidden="1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826" name="Text Box 38" hidden="1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27" name="Text Box 38" hidden="1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828" name="Text Box 38" hidden="1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29" name="Text Box 38" hidden="1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1830" name="Text Box 38" hidden="1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1831" name="Text Box 38" hidden="1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32" name="Text Box 2" hidden="1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33" name="Text Box 6" hidden="1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34" name="Text Box 7" hidden="1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35" name="Text Box 8" hidden="1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36" name="Text Box 9" hidden="1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37" name="Text Box 10" hidden="1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38" name="Text Box 11" hidden="1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39" name="Text Box 12" hidden="1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40" name="Text Box 13" hidden="1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41" name="Text Box 14" hidden="1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42" name="Text Box 15" hidden="1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43" name="Text Box 16" hidden="1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44" name="Text Box 17" hidden="1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45" name="Text Box 18" hidden="1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46" name="Text Box 19" hidden="1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47" name="Text Box 20" hidden="1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48" name="Text Box 22" hidden="1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49" name="Text Box 23" hidden="1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50" name="Text Box 24" hidden="1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51" name="Text Box 25" hidden="1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2" name="Text Box 3" hidden="1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3" name="Text Box 4" hidden="1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4" name="Text Box 5" hidden="1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5" name="Text Box 6" hidden="1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6" name="Text Box 7" hidden="1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7" name="Text Box 8" hidden="1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8" name="Text Box 17" hidden="1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59" name="Text Box 54" hidden="1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60" name="Text Box 55" hidden="1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61" name="Text Box 56" hidden="1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62" name="Text Box 57" hidden="1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63" name="Text Box 11" hidden="1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64" name="Text Box 12" hidden="1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65" name="Text Box 15" hidden="1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66" name="Text Box 16" hidden="1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67" name="Text Box 19" hidden="1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68" name="Text Box 20" hidden="1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69" name="Text Box 24" hidden="1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1870" name="Text Box 25" hidden="1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71" name="Text Box 5" hidden="1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72" name="Text Box 5" hidden="1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873" name="Text Box 38" hidden="1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874" name="Text Box 38" hidden="1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75" name="Text Box 5" hidden="1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76" name="Text Box 5" hidden="1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1877" name="Text Box 38" hidden="1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1878" name="Text Box 38" hidden="1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79" name="Text Box 34" hidden="1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0" name="Text Box 5" hidden="1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1" name="Text Box 5" hidden="1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2" name="Text Box 24" hidden="1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3" name="Text Box 5" hidden="1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4" name="Text Box 5" hidden="1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5" name="Text Box 5" hidden="1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6" name="Text Box 5" hidden="1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7" name="Text Box 5" hidden="1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8" name="Text Box 5" hidden="1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89" name="Text Box 5" hidden="1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0" name="Text Box 34" hidden="1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1" name="Text Box 153" hidden="1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2" name="Text Box 154" hidden="1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3" name="Text Box 24" hidden="1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4" name="Text Box 3" hidden="1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5" name="Text Box 4" hidden="1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6" name="Text Box 5" hidden="1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7" name="Text Box 6" hidden="1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8" name="Text Box 7" hidden="1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899" name="Text Box 8" hidden="1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0" name="Text Box 34" hidden="1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1" name="Text Box 24" hidden="1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2" name="Text Box 5" hidden="1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3" name="Text Box 5" hidden="1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4" name="Text Box 5" hidden="1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5" name="Text Box 5" hidden="1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6" name="Text Box 34" hidden="1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7" name="Text Box 24" hidden="1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8" name="Text Box 5" hidden="1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09" name="Text Box 5" hidden="1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0" name="Text Box 5" hidden="1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1" name="Text Box 5" hidden="1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2" name="Text Box 5" hidden="1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3" name="Text Box 5" hidden="1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4" name="Text Box 34" hidden="1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5" name="Text Box 153" hidden="1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6" name="Text Box 154" hidden="1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7" name="Text Box 24" hidden="1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8" name="Text Box 3" hidden="1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19" name="Text Box 4" hidden="1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0" name="Text Box 5" hidden="1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1" name="Text Box 6" hidden="1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2" name="Text Box 7" hidden="1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3" name="Text Box 8" hidden="1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4" name="Text Box 34" hidden="1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5" name="Text Box 24" hidden="1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6" name="Text Box 5" hidden="1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7" name="Text Box 5" hidden="1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8" name="Text Box 5" hidden="1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29" name="Text Box 1" hidden="1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0" name="Text Box 2" hidden="1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1" name="Text Box 3" hidden="1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2" name="Text Box 4" hidden="1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3" name="Text Box 6" hidden="1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4" name="Text Box 7" hidden="1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5" name="Text Box 8" hidden="1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6" name="Text Box 9" hidden="1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37" name="Text Box 10" hidden="1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938" name="Text Box 11" hidden="1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939" name="Text Box 12" hidden="1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40" name="Text Box 13" hidden="1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41" name="Text Box 14" hidden="1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942" name="Text Box 15" hidden="1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943" name="Text Box 16" hidden="1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44" name="Text Box 17" hidden="1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45" name="Text Box 18" hidden="1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946" name="Text Box 19" hidden="1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947" name="Text Box 20" hidden="1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48" name="Text Box 22" hidden="1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49" name="Text Box 23" hidden="1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950" name="Text Box 24" hidden="1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1951" name="Text Box 25" hidden="1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2" name="Text Box 24" hidden="1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3" name="Text Box 4" hidden="1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4" name="Text Box 5" hidden="1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5" name="Text Box 24" hidden="1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6" name="Text Box 4" hidden="1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7" name="Text Box 5" hidden="1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8" name="Text Box 38" hidden="1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59" name="Text Box 39" hidden="1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0" name="Text Box 40" hidden="1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1" name="Text Box 41" hidden="1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2" name="Text Box 42" hidden="1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3" name="Text Box 43" hidden="1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4" name="Text Box 44" hidden="1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5" name="Text Box 45" hidden="1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6" name="Text Box 46" hidden="1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7" name="Text Box 47" hidden="1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8" name="Text Box 48" hidden="1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69" name="Text Box 49" hidden="1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0" name="Text Box 50" hidden="1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1" name="Text Box 51" hidden="1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2" name="Text Box 52" hidden="1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3" name="Text Box 53" hidden="1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4" name="Text Box 54" hidden="1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5" name="Text Box 55" hidden="1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6" name="Text Box 57" hidden="1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7" name="Text Box 38" hidden="1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8" name="Text Box 38" hidden="1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79" name="Text Box 40" hidden="1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0" name="Text Box 38" hidden="1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1" name="Text Box 38" hidden="1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2" name="Text Box 4" hidden="1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37</xdr:row>
      <xdr:rowOff>0</xdr:rowOff>
    </xdr:from>
    <xdr:ext cx="76200" cy="200025"/>
    <xdr:sp macro="" textlink="">
      <xdr:nvSpPr>
        <xdr:cNvPr id="1983" name="Text Box 5" hidden="1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4" name="Text Box 34" hidden="1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5" name="Text Box 5" hidden="1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6" name="Text Box 5" hidden="1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7" name="Text Box 24" hidden="1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8" name="Text Box 5" hidden="1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89" name="Text Box 5" hidden="1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0" name="Text Box 5" hidden="1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1" name="Text Box 5" hidden="1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2" name="Text Box 5" hidden="1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3" name="Text Box 5" hidden="1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4" name="Text Box 5" hidden="1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5" name="Text Box 34" hidden="1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6" name="Text Box 153" hidden="1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7" name="Text Box 154" hidden="1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8" name="Text Box 24" hidden="1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1999" name="Text Box 3" hidden="1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0" name="Text Box 4" hidden="1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1" name="Text Box 5" hidden="1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2" name="Text Box 6" hidden="1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3" name="Text Box 7" hidden="1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4" name="Text Box 8" hidden="1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5" name="Text Box 34" hidden="1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6" name="Text Box 24" hidden="1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7" name="Text Box 5" hidden="1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8" name="Text Box 5" hidden="1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09" name="Text Box 5" hidden="1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0" name="Text Box 5" hidden="1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1" name="Text Box 34" hidden="1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2" name="Text Box 5" hidden="1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3" name="Text Box 5" hidden="1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4" name="Text Box 24" hidden="1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5" name="Text Box 5" hidden="1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6" name="Text Box 5" hidden="1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7" name="Text Box 5" hidden="1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8" name="Text Box 5" hidden="1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19" name="Text Box 5" hidden="1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0" name="Text Box 5" hidden="1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1" name="Text Box 5" hidden="1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2" name="Text Box 34" hidden="1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3" name="Text Box 153" hidden="1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4" name="Text Box 154" hidden="1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5" name="Text Box 24" hidden="1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6" name="Text Box 3" hidden="1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7" name="Text Box 4" hidden="1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8" name="Text Box 5" hidden="1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29" name="Text Box 6" hidden="1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0" name="Text Box 7" hidden="1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1" name="Text Box 8" hidden="1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2" name="Text Box 34" hidden="1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3" name="Text Box 24" hidden="1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4" name="Text Box 5" hidden="1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5" name="Text Box 5" hidden="1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6" name="Text Box 5" hidden="1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7" name="Text Box 5" hidden="1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38" name="Text Box 38" hidden="1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039" name="Text Box 38" hidden="1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40" name="Text Box 57" hidden="1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41" name="Text Box 57" hidden="1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42" name="Text Box 57" hidden="1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43" name="Text Box 5" hidden="1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44" name="Text Box 57" hidden="1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45" name="Text Box 5" hidden="1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46" name="Text Box 5" hidden="1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047" name="Text Box 10" hidden="1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2048" name="Text Box 5" hidden="1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2049" name="Text Box 8" hidden="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2050" name="Text Box 9" hidden="1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51" name="Text Box 5" hidden="1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52" name="Text Box 5" hidden="1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053" name="Text Box 5" hidden="1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054" name="Text Box 38" hidden="1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055" name="Text Box 38" hidden="1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056" name="Text Box 38" hidden="1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57" name="Text Box 38" hidden="1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058" name="Text Box 38" hidden="1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059" name="Text Box 38" hidden="1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060" name="Text Box 38" hidden="1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61" name="Text Box 38" hidden="1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062" name="Text Box 38" hidden="1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063" name="Text Box 38" hidden="1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064" name="Text Box 38" hidden="1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065" name="Text Box 38" hidden="1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066" name="Text Box 38" hidden="1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067" name="Text Box 38" hidden="1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068" name="Text Box 38" hidden="1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37</xdr:row>
      <xdr:rowOff>0</xdr:rowOff>
    </xdr:from>
    <xdr:ext cx="76200" cy="247650"/>
    <xdr:sp macro="" textlink="">
      <xdr:nvSpPr>
        <xdr:cNvPr id="2069" name="Text Box 38" hidden="1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070" name="Text Box 38" hidden="1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071" name="Text Box 38" hidden="1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076" name="Text Box 38" hidden="1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077" name="Text Box 38" hidden="1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078" name="Text Box 38" hidden="1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081" name="Text Box 38" hidden="1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082" name="Text Box 38" hidden="1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083" name="Text Box 38" hidden="1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084" name="Text Box 38" hidden="1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85" name="Text Box 38" hidden="1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086" name="Text Box 38" hidden="1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087" name="Text Box 38" hidden="1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088" name="Text Box 38" hidden="1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089" name="Text Box 38" hidden="1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090" name="Text Box 38" hidden="1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095" name="Text Box 38" hidden="1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096" name="Text Box 38" hidden="1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097" name="Text Box 38" hidden="1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098" name="Text Box 38" hidden="1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099" name="Text Box 38" hidden="1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00" name="Text Box 38" hidden="1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101" name="Text Box 38" hidden="1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102" name="Text Box 38" hidden="1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103" name="Text Box 38" hidden="1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04" name="Text Box 38" hidden="1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105" name="Text Box 38" hidden="1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06" name="Text Box 38" hidden="1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107" name="Text Box 38" hidden="1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108" name="Text Box 38" hidden="1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109" name="Text Box 38" hidden="1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110" name="Text Box 38" hidden="1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111" name="Text Box 38" hidden="1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112" name="Text Box 38" hidden="1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13" name="Text Box 38" hidden="1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114" name="Text Box 38" hidden="1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15" name="Text Box 38" hidden="1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16" name="Text Box 38" hidden="1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17" name="Text Box 38" hidden="1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118" name="Text Box 38" hidden="1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19" name="Text Box 38" hidden="1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120" name="Text Box 38" hidden="1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21" name="Text Box 38" hidden="1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122" name="Text Box 38" hidden="1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123" name="Text Box 38" hidden="1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37</xdr:row>
      <xdr:rowOff>0</xdr:rowOff>
    </xdr:from>
    <xdr:ext cx="66675" cy="257175"/>
    <xdr:sp macro="" textlink="">
      <xdr:nvSpPr>
        <xdr:cNvPr id="2124" name="Text Box 38" hidden="1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25" name="Text Box 38" hidden="1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126" name="Text Box 38" hidden="1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27" name="Text Box 38" hidden="1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128" name="Text Box 38" hidden="1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129" name="Text Box 38" hidden="1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130" name="Text Box 38" hidden="1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131" name="Text Box 38" hidden="1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132" name="Text Box 38" hidden="1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33" name="Text Box 38" hidden="1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134" name="Text Box 38" hidden="1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35" name="Text Box 38" hidden="1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136" name="Text Box 38" hidden="1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37" name="Text Box 38" hidden="1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138" name="Text Box 38" hidden="1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39" name="Text Box 38" hidden="1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140" name="Text Box 38" hidden="1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141" name="Text Box 38" hidden="1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42" name="Text Box 38" hidden="1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143" name="Text Box 38" hidden="1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44" name="Text Box 38" hidden="1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145" name="Text Box 38" hidden="1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46" name="Text Box 38" hidden="1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147" name="Text Box 38" hidden="1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48" name="Text Box 38" hidden="1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149" name="Text Box 38" hidden="1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50" name="Text Box 38" hidden="1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151" name="Text Box 38" hidden="1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52" name="Text Box 38" hidden="1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153" name="Text Box 38" hidden="1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54" name="Text Box 38" hidden="1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155" name="Text Box 38" hidden="1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156" name="Text Box 38" hidden="1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57" name="Text Box 5" hidden="1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58" name="Text Box 5" hidden="1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2159" name="Text Box 38" hidden="1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60" name="Text Box 38" hidden="1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61" name="Text Box 5" hidden="1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62" name="Text Box 5" hidden="1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2163" name="Text Box 38" hidden="1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164" name="Text Box 38" hidden="1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65" name="Text Box 34" hidden="1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66" name="Text Box 5" hidden="1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67" name="Text Box 5" hidden="1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68" name="Text Box 24" hidden="1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69" name="Text Box 5" hidden="1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0" name="Text Box 5" hidden="1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1" name="Text Box 5" hidden="1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2" name="Text Box 5" hidden="1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3" name="Text Box 5" hidden="1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4" name="Text Box 5" hidden="1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5" name="Text Box 5" hidden="1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6" name="Text Box 34" hidden="1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7" name="Text Box 153" hidden="1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8" name="Text Box 154" hidden="1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79" name="Text Box 24" hidden="1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0" name="Text Box 3" hidden="1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1" name="Text Box 4" hidden="1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2" name="Text Box 5" hidden="1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3" name="Text Box 6" hidden="1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4" name="Text Box 7" hidden="1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5" name="Text Box 8" hidden="1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6" name="Text Box 34" hidden="1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7" name="Text Box 24" hidden="1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8" name="Text Box 5" hidden="1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89" name="Text Box 5" hidden="1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0" name="Text Box 5" hidden="1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1" name="Text Box 5" hidden="1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2" name="Text Box 34" hidden="1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3" name="Text Box 24" hidden="1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4" name="Text Box 5" hidden="1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5" name="Text Box 5" hidden="1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6" name="Text Box 5" hidden="1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7" name="Text Box 5" hidden="1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8" name="Text Box 5" hidden="1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199" name="Text Box 5" hidden="1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0" name="Text Box 34" hidden="1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1" name="Text Box 153" hidden="1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2" name="Text Box 154" hidden="1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3" name="Text Box 24" hidden="1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4" name="Text Box 3" hidden="1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5" name="Text Box 4" hidden="1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6" name="Text Box 5" hidden="1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7" name="Text Box 6" hidden="1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8" name="Text Box 7" hidden="1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09" name="Text Box 8" hidden="1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0" name="Text Box 34" hidden="1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1" name="Text Box 24" hidden="1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2" name="Text Box 5" hidden="1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3" name="Text Box 5" hidden="1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4" name="Text Box 5" hidden="1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5" name="Text Box 1" hidden="1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6" name="Text Box 2" hidden="1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7" name="Text Box 3" hidden="1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8" name="Text Box 4" hidden="1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19" name="Text Box 6" hidden="1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20" name="Text Box 7" hidden="1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21" name="Text Box 8" hidden="1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22" name="Text Box 9" hidden="1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23" name="Text Box 10" hidden="1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2224" name="Text Box 11" hidden="1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2225" name="Text Box 12" hidden="1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26" name="Text Box 13" hidden="1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27" name="Text Box 14" hidden="1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2228" name="Text Box 15" hidden="1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2229" name="Text Box 16" hidden="1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30" name="Text Box 17" hidden="1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31" name="Text Box 18" hidden="1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2232" name="Text Box 19" hidden="1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2233" name="Text Box 20" hidden="1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34" name="Text Box 22" hidden="1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35" name="Text Box 23" hidden="1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2236" name="Text Box 24" hidden="1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200025"/>
    <xdr:sp macro="" textlink="">
      <xdr:nvSpPr>
        <xdr:cNvPr id="2237" name="Text Box 25" hidden="1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38" name="Text Box 24" hidden="1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39" name="Text Box 4" hidden="1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0" name="Text Box 5" hidden="1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1" name="Text Box 24" hidden="1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2" name="Text Box 4" hidden="1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3" name="Text Box 5" hidden="1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4" name="Text Box 38" hidden="1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5" name="Text Box 39" hidden="1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6" name="Text Box 40" hidden="1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7" name="Text Box 41" hidden="1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8" name="Text Box 42" hidden="1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49" name="Text Box 43" hidden="1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0" name="Text Box 44" hidden="1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1" name="Text Box 45" hidden="1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2" name="Text Box 46" hidden="1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3" name="Text Box 47" hidden="1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4" name="Text Box 48" hidden="1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5" name="Text Box 49" hidden="1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6" name="Text Box 50" hidden="1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7" name="Text Box 51" hidden="1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8" name="Text Box 52" hidden="1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59" name="Text Box 53" hidden="1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0" name="Text Box 54" hidden="1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1" name="Text Box 55" hidden="1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2" name="Text Box 57" hidden="1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3" name="Text Box 38" hidden="1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4" name="Text Box 38" hidden="1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5" name="Text Box 40" hidden="1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6" name="Text Box 38" hidden="1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7" name="Text Box 38" hidden="1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68" name="Text Box 4" hidden="1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37</xdr:row>
      <xdr:rowOff>0</xdr:rowOff>
    </xdr:from>
    <xdr:ext cx="76200" cy="200025"/>
    <xdr:sp macro="" textlink="">
      <xdr:nvSpPr>
        <xdr:cNvPr id="2269" name="Text Box 5" hidden="1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0" name="Text Box 34" hidden="1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1" name="Text Box 5" hidden="1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2" name="Text Box 5" hidden="1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3" name="Text Box 24" hidden="1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4" name="Text Box 5" hidden="1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5" name="Text Box 5" hidden="1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6" name="Text Box 5" hidden="1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7" name="Text Box 5" hidden="1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8" name="Text Box 5" hidden="1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79" name="Text Box 5" hidden="1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0" name="Text Box 5" hidden="1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1" name="Text Box 34" hidden="1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2" name="Text Box 153" hidden="1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3" name="Text Box 154" hidden="1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4" name="Text Box 24" hidden="1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5" name="Text Box 3" hidden="1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6" name="Text Box 4" hidden="1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7" name="Text Box 5" hidden="1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8" name="Text Box 6" hidden="1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89" name="Text Box 7" hidden="1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0" name="Text Box 8" hidden="1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1" name="Text Box 34" hidden="1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2" name="Text Box 24" hidden="1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3" name="Text Box 5" hidden="1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4" name="Text Box 5" hidden="1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5" name="Text Box 5" hidden="1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6" name="Text Box 5" hidden="1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7" name="Text Box 34" hidden="1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8" name="Text Box 5" hidden="1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299" name="Text Box 5" hidden="1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0" name="Text Box 24" hidden="1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1" name="Text Box 5" hidden="1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2" name="Text Box 5" hidden="1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3" name="Text Box 5" hidden="1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4" name="Text Box 5" hidden="1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5" name="Text Box 5" hidden="1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6" name="Text Box 5" hidden="1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7" name="Text Box 5" hidden="1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8" name="Text Box 34" hidden="1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09" name="Text Box 153" hidden="1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0" name="Text Box 154" hidden="1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1" name="Text Box 24" hidden="1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2" name="Text Box 3" hidden="1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3" name="Text Box 4" hidden="1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4" name="Text Box 5" hidden="1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5" name="Text Box 6" hidden="1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6" name="Text Box 7" hidden="1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7" name="Text Box 8" hidden="1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8" name="Text Box 34" hidden="1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19" name="Text Box 24" hidden="1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0" name="Text Box 5" hidden="1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1" name="Text Box 5" hidden="1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2" name="Text Box 5" hidden="1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3" name="Text Box 5" hidden="1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4" name="Text Box 38" hidden="1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25" name="Text Box 38" hidden="1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6" name="Text Box 57" hidden="1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7" name="Text Box 57" hidden="1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8" name="Text Box 57" hidden="1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29" name="Text Box 5" hidden="1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30" name="Text Box 57" hidden="1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31" name="Text Box 5" hidden="1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32" name="Text Box 5" hidden="1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333" name="Text Box 10" hidden="1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macro="" textlink="">
      <xdr:nvSpPr>
        <xdr:cNvPr id="2334" name="Text Box 5" hidden="1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2335" name="Text Box 8" hidden="1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90500"/>
    <xdr:sp macro="" textlink="">
      <xdr:nvSpPr>
        <xdr:cNvPr id="2336" name="Text Box 9" hidden="1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37" name="Text Box 5" hidden="1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38" name="Text Box 5" hidden="1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339" name="Text Box 5" hidden="1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40" name="Text Box 38" hidden="1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41" name="Text Box 38" hidden="1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42" name="Text Box 38" hidden="1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43" name="Text Box 38" hidden="1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44" name="Text Box 38" hidden="1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45" name="Text Box 38" hidden="1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46" name="Text Box 38" hidden="1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47" name="Text Box 38" hidden="1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48" name="Text Box 38" hidden="1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49" name="Text Box 38" hidden="1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50" name="Text Box 38" hidden="1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51" name="Text Box 38" hidden="1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52" name="Text Box 38" hidden="1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53" name="Text Box 38" hidden="1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54" name="Text Box 38" hidden="1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37</xdr:row>
      <xdr:rowOff>0</xdr:rowOff>
    </xdr:from>
    <xdr:ext cx="76200" cy="247650"/>
    <xdr:sp macro="" textlink="">
      <xdr:nvSpPr>
        <xdr:cNvPr id="2355" name="Text Box 38" hidden="1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56" name="Text Box 38" hidden="1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57" name="Text Box 38" hidden="1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58" name="Text Box 38" hidden="1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59" name="Text Box 38" hidden="1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60" name="Text Box 38" hidden="1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61" name="Text Box 38" hidden="1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62" name="Text Box 38" hidden="1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363" name="Text Box 38" hidden="1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364" name="Text Box 38" hidden="1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65" name="Text Box 38" hidden="1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66" name="Text Box 38" hidden="1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67" name="Text Box 38" hidden="1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68" name="Text Box 38" hidden="1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369" name="Text Box 38" hidden="1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370" name="Text Box 38" hidden="1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71" name="Text Box 38" hidden="1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72" name="Text Box 38" hidden="1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73" name="Text Box 38" hidden="1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74" name="Text Box 38" hidden="1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75" name="Text Box 38" hidden="1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76" name="Text Box 38" hidden="1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77" name="Text Box 38" hidden="1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78" name="Text Box 38" hidden="1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79" name="Text Box 38" hidden="1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380" name="Text Box 38" hidden="1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83" name="Text Box 38" hidden="1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84" name="Text Box 38" hidden="1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85" name="Text Box 38" hidden="1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86" name="Text Box 38" hidden="1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87" name="Text Box 38" hidden="1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88" name="Text Box 38" hidden="1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89" name="Text Box 38" hidden="1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90" name="Text Box 38" hidden="1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391" name="Text Box 38" hidden="1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392" name="Text Box 38" hidden="1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393" name="Text Box 38" hidden="1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94" name="Text Box 38" hidden="1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95" name="Text Box 38" hidden="1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96" name="Text Box 38" hidden="1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397" name="Text Box 38" hidden="1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398" name="Text Box 38" hidden="1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399" name="Text Box 38" hidden="1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400" name="Text Box 38" hidden="1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01" name="Text Box 38" hidden="1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02" name="Text Box 38" hidden="1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03" name="Text Box 38" hidden="1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404" name="Text Box 38" hidden="1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405" name="Text Box 38" hidden="1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406" name="Text Box 38" hidden="1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07" name="Text Box 38" hidden="1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408" name="Text Box 38" hidden="1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409" name="Text Box 38" hidden="1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37</xdr:row>
      <xdr:rowOff>0</xdr:rowOff>
    </xdr:from>
    <xdr:ext cx="66675" cy="257175"/>
    <xdr:sp macro="" textlink="">
      <xdr:nvSpPr>
        <xdr:cNvPr id="2410" name="Text Box 38" hidden="1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411" name="Text Box 38" hidden="1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412" name="Text Box 38" hidden="1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13" name="Text Box 38" hidden="1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414" name="Text Box 38" hidden="1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37</xdr:row>
      <xdr:rowOff>0</xdr:rowOff>
    </xdr:from>
    <xdr:ext cx="76200" cy="257175"/>
    <xdr:sp macro="" textlink="">
      <xdr:nvSpPr>
        <xdr:cNvPr id="2415" name="Text Box 38" hidden="1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416" name="Text Box 38" hidden="1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47650"/>
    <xdr:sp macro="" textlink="">
      <xdr:nvSpPr>
        <xdr:cNvPr id="2417" name="Text Box 38" hidden="1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66700"/>
    <xdr:sp macro="" textlink="">
      <xdr:nvSpPr>
        <xdr:cNvPr id="2418" name="Text Box 38" hidden="1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macro="" textlink="">
      <xdr:nvSpPr>
        <xdr:cNvPr id="2419" name="Text Box 38" hidden="1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47650"/>
    <xdr:sp macro="" textlink="">
      <xdr:nvSpPr>
        <xdr:cNvPr id="2420" name="Text Box 38" hidden="1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21" name="Text Box 38" hidden="1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macro="" textlink="">
      <xdr:nvSpPr>
        <xdr:cNvPr id="2422" name="Text Box 38" hidden="1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23" name="Text Box 38" hidden="1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424" name="Text Box 38" hidden="1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25" name="Text Box 38" hidden="1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76225"/>
    <xdr:sp macro="" textlink="">
      <xdr:nvSpPr>
        <xdr:cNvPr id="2426" name="Text Box 38" hidden="1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427" name="Text Box 38" hidden="1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28" name="Text Box 38" hidden="1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429" name="Text Box 38" hidden="1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30" name="Text Box 38" hidden="1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431" name="Text Box 38" hidden="1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32" name="Text Box 38" hidden="1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433" name="Text Box 38" hidden="1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34" name="Text Box 38" hidden="1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435" name="Text Box 38" hidden="1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36" name="Text Box 38" hidden="1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437" name="Text Box 38" hidden="1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38" name="Text Box 38" hidden="1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439" name="Text Box 38" hidden="1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38125"/>
    <xdr:sp macro="" textlink="">
      <xdr:nvSpPr>
        <xdr:cNvPr id="2441" name="Text Box 38" hidden="1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57175"/>
    <xdr:sp macro="" textlink="">
      <xdr:nvSpPr>
        <xdr:cNvPr id="2442" name="Text Box 38" hidden="1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43" name="Text Box 2" hidden="1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44" name="Text Box 6" hidden="1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45" name="Text Box 7" hidden="1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46" name="Text Box 8" hidden="1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47" name="Text Box 9" hidden="1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48" name="Text Box 10" hidden="1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49" name="Text Box 11" hidden="1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50" name="Text Box 12" hidden="1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51" name="Text Box 13" hidden="1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52" name="Text Box 14" hidden="1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53" name="Text Box 15" hidden="1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54" name="Text Box 16" hidden="1">
          <a:extLst>
            <a:ext uri="{FF2B5EF4-FFF2-40B4-BE49-F238E27FC236}">
              <a16:creationId xmlns:a16="http://schemas.microsoft.com/office/drawing/2014/main" id="{00000000-0008-0000-0400-000096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55" name="Text Box 17" hidden="1">
          <a:extLst>
            <a:ext uri="{FF2B5EF4-FFF2-40B4-BE49-F238E27FC236}">
              <a16:creationId xmlns:a16="http://schemas.microsoft.com/office/drawing/2014/main" id="{00000000-0008-0000-0400-00009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56" name="Text Box 18" hidden="1">
          <a:extLst>
            <a:ext uri="{FF2B5EF4-FFF2-40B4-BE49-F238E27FC236}">
              <a16:creationId xmlns:a16="http://schemas.microsoft.com/office/drawing/2014/main" id="{00000000-0008-0000-0400-00009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57" name="Text Box 19" hidden="1">
          <a:extLst>
            <a:ext uri="{FF2B5EF4-FFF2-40B4-BE49-F238E27FC236}">
              <a16:creationId xmlns:a16="http://schemas.microsoft.com/office/drawing/2014/main" id="{00000000-0008-0000-0400-000099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58" name="Text Box 20" hidden="1">
          <a:extLst>
            <a:ext uri="{FF2B5EF4-FFF2-40B4-BE49-F238E27FC236}">
              <a16:creationId xmlns:a16="http://schemas.microsoft.com/office/drawing/2014/main" id="{00000000-0008-0000-0400-00009A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59" name="Text Box 22" hidden="1">
          <a:extLst>
            <a:ext uri="{FF2B5EF4-FFF2-40B4-BE49-F238E27FC236}">
              <a16:creationId xmlns:a16="http://schemas.microsoft.com/office/drawing/2014/main" id="{00000000-0008-0000-0400-00009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60" name="Text Box 23" hidden="1">
          <a:extLst>
            <a:ext uri="{FF2B5EF4-FFF2-40B4-BE49-F238E27FC236}">
              <a16:creationId xmlns:a16="http://schemas.microsoft.com/office/drawing/2014/main" id="{00000000-0008-0000-0400-00009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61" name="Text Box 24" hidden="1">
          <a:extLst>
            <a:ext uri="{FF2B5EF4-FFF2-40B4-BE49-F238E27FC236}">
              <a16:creationId xmlns:a16="http://schemas.microsoft.com/office/drawing/2014/main" id="{00000000-0008-0000-0400-00009D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62" name="Text Box 25" hidden="1">
          <a:extLst>
            <a:ext uri="{FF2B5EF4-FFF2-40B4-BE49-F238E27FC236}">
              <a16:creationId xmlns:a16="http://schemas.microsoft.com/office/drawing/2014/main" id="{00000000-0008-0000-0400-00009E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63" name="Text Box 3" hidden="1">
          <a:extLst>
            <a:ext uri="{FF2B5EF4-FFF2-40B4-BE49-F238E27FC236}">
              <a16:creationId xmlns:a16="http://schemas.microsoft.com/office/drawing/2014/main" id="{00000000-0008-0000-0400-00009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64" name="Text Box 4" hidden="1">
          <a:extLst>
            <a:ext uri="{FF2B5EF4-FFF2-40B4-BE49-F238E27FC236}">
              <a16:creationId xmlns:a16="http://schemas.microsoft.com/office/drawing/2014/main" id="{00000000-0008-0000-0400-0000A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65" name="Text Box 5" hidden="1">
          <a:extLst>
            <a:ext uri="{FF2B5EF4-FFF2-40B4-BE49-F238E27FC236}">
              <a16:creationId xmlns:a16="http://schemas.microsoft.com/office/drawing/2014/main" id="{00000000-0008-0000-0400-0000A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66" name="Text Box 6" hidden="1">
          <a:extLst>
            <a:ext uri="{FF2B5EF4-FFF2-40B4-BE49-F238E27FC236}">
              <a16:creationId xmlns:a16="http://schemas.microsoft.com/office/drawing/2014/main" id="{00000000-0008-0000-0400-0000A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67" name="Text Box 7" hidden="1">
          <a:extLst>
            <a:ext uri="{FF2B5EF4-FFF2-40B4-BE49-F238E27FC236}">
              <a16:creationId xmlns:a16="http://schemas.microsoft.com/office/drawing/2014/main" id="{00000000-0008-0000-0400-0000A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68" name="Text Box 8" hidden="1">
          <a:extLst>
            <a:ext uri="{FF2B5EF4-FFF2-40B4-BE49-F238E27FC236}">
              <a16:creationId xmlns:a16="http://schemas.microsoft.com/office/drawing/2014/main" id="{00000000-0008-0000-0400-0000A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69" name="Text Box 17" hidden="1">
          <a:extLst>
            <a:ext uri="{FF2B5EF4-FFF2-40B4-BE49-F238E27FC236}">
              <a16:creationId xmlns:a16="http://schemas.microsoft.com/office/drawing/2014/main" id="{00000000-0008-0000-0400-0000A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70" name="Text Box 54" hidden="1">
          <a:extLst>
            <a:ext uri="{FF2B5EF4-FFF2-40B4-BE49-F238E27FC236}">
              <a16:creationId xmlns:a16="http://schemas.microsoft.com/office/drawing/2014/main" id="{00000000-0008-0000-0400-0000A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71" name="Text Box 55" hidden="1">
          <a:extLst>
            <a:ext uri="{FF2B5EF4-FFF2-40B4-BE49-F238E27FC236}">
              <a16:creationId xmlns:a16="http://schemas.microsoft.com/office/drawing/2014/main" id="{00000000-0008-0000-0400-0000A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72" name="Text Box 56" hidden="1">
          <a:extLst>
            <a:ext uri="{FF2B5EF4-FFF2-40B4-BE49-F238E27FC236}">
              <a16:creationId xmlns:a16="http://schemas.microsoft.com/office/drawing/2014/main" id="{00000000-0008-0000-0400-0000A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00025"/>
    <xdr:sp macro="" textlink="">
      <xdr:nvSpPr>
        <xdr:cNvPr id="2473" name="Text Box 57" hidden="1">
          <a:extLst>
            <a:ext uri="{FF2B5EF4-FFF2-40B4-BE49-F238E27FC236}">
              <a16:creationId xmlns:a16="http://schemas.microsoft.com/office/drawing/2014/main" id="{00000000-0008-0000-0400-0000A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74" name="Text Box 11" hidden="1">
          <a:extLst>
            <a:ext uri="{FF2B5EF4-FFF2-40B4-BE49-F238E27FC236}">
              <a16:creationId xmlns:a16="http://schemas.microsoft.com/office/drawing/2014/main" id="{00000000-0008-0000-0400-0000AA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75" name="Text Box 12" hidden="1">
          <a:extLst>
            <a:ext uri="{FF2B5EF4-FFF2-40B4-BE49-F238E27FC236}">
              <a16:creationId xmlns:a16="http://schemas.microsoft.com/office/drawing/2014/main" id="{00000000-0008-0000-0400-0000AB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76" name="Text Box 15" hidden="1">
          <a:extLst>
            <a:ext uri="{FF2B5EF4-FFF2-40B4-BE49-F238E27FC236}">
              <a16:creationId xmlns:a16="http://schemas.microsoft.com/office/drawing/2014/main" id="{00000000-0008-0000-0400-0000AC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77" name="Text Box 16" hidden="1">
          <a:extLst>
            <a:ext uri="{FF2B5EF4-FFF2-40B4-BE49-F238E27FC236}">
              <a16:creationId xmlns:a16="http://schemas.microsoft.com/office/drawing/2014/main" id="{00000000-0008-0000-0400-0000AD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78" name="Text Box 19" hidden="1">
          <a:extLst>
            <a:ext uri="{FF2B5EF4-FFF2-40B4-BE49-F238E27FC236}">
              <a16:creationId xmlns:a16="http://schemas.microsoft.com/office/drawing/2014/main" id="{00000000-0008-0000-0400-0000AE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79" name="Text Box 20" hidden="1">
          <a:extLst>
            <a:ext uri="{FF2B5EF4-FFF2-40B4-BE49-F238E27FC236}">
              <a16:creationId xmlns:a16="http://schemas.microsoft.com/office/drawing/2014/main" id="{00000000-0008-0000-0400-0000AF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80" name="Text Box 24" hidden="1">
          <a:extLst>
            <a:ext uri="{FF2B5EF4-FFF2-40B4-BE49-F238E27FC236}">
              <a16:creationId xmlns:a16="http://schemas.microsoft.com/office/drawing/2014/main" id="{00000000-0008-0000-0400-0000B0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37</xdr:row>
      <xdr:rowOff>0</xdr:rowOff>
    </xdr:from>
    <xdr:ext cx="76200" cy="200025"/>
    <xdr:sp macro="" textlink="">
      <xdr:nvSpPr>
        <xdr:cNvPr id="2481" name="Text Box 25" hidden="1">
          <a:extLst>
            <a:ext uri="{FF2B5EF4-FFF2-40B4-BE49-F238E27FC236}">
              <a16:creationId xmlns:a16="http://schemas.microsoft.com/office/drawing/2014/main" id="{00000000-0008-0000-0400-0000B1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3" name="Text Box 38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4" name="Text Box 38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52425"/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71475"/>
    <xdr:sp macro="" textlink="">
      <xdr:nvSpPr>
        <xdr:cNvPr id="6" name="Text Box 38" hidden="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86</xdr:row>
      <xdr:rowOff>0</xdr:rowOff>
    </xdr:from>
    <xdr:ext cx="76200" cy="342900"/>
    <xdr:sp macro="" textlink="">
      <xdr:nvSpPr>
        <xdr:cNvPr id="7" name="Text Box 39" hidden="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048125" y="17145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52425"/>
    <xdr:sp macro="" textlink="">
      <xdr:nvSpPr>
        <xdr:cNvPr id="8" name="Text Box 38" hidden="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71475"/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52425"/>
    <xdr:sp macro="" textlink="">
      <xdr:nvSpPr>
        <xdr:cNvPr id="10" name="Text Box 38" hidden="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71475"/>
    <xdr:sp macro="" textlink="">
      <xdr:nvSpPr>
        <xdr:cNvPr id="11" name="Text Box 38" hidden="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" name="Text Box 5" hidden="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" name="Text Box 5" hidden="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4" name="Text Box 38" hidden="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5" name="Text Box 38" hidden="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" name="Text Box 5" hidden="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" name="Text Box 5" hidden="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8" name="Text Box 38" hidden="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9" name="Text Box 38" hidden="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0" name="Text Box 34" hidden="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" name="Text Box 5" hidden="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" name="Text Box 5" hidden="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" name="Text Box 24" hidden="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" name="Text Box 5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5" name="Text Box 5" hidden="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6" name="Text Box 5" hidden="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7" name="Text Box 5" hidden="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8" name="Text Box 5" hidden="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9" name="Text Box 5" hidden="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0" name="Text Box 5" hidden="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31" name="Text Box 34" hidden="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" name="Text Box 153" hidden="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" name="Text Box 154" hidden="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" name="Text Box 24" hidden="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" name="Text Box 3" hidden="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" name="Text Box 4" hidden="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7" name="Text Box 5" hidden="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" name="Text Box 6" hidden="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" name="Text Box 7" hidden="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" name="Text Box 8" hidden="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1" name="Text Box 34" hidden="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" name="Text Box 24" hidden="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" name="Text Box 5" hidden="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" name="Text Box 5" hidden="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" name="Text Box 5" hidden="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" name="Text Box 5" hidden="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7" name="Text Box 34" hidden="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8" name="Text Box 24" hidden="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9" name="Text Box 5" hidden="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0" name="Text Box 5" hidden="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1" name="Text Box 5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2" name="Text Box 5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3" name="Text Box 5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4" name="Text Box 5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55" name="Text Box 34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6" name="Text Box 153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7" name="Text Box 154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8" name="Text Box 24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9" name="Text Box 3" hidden="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0" name="Text Box 4" hidden="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" name="Text Box 5" hidden="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2" name="Text Box 6" hidden="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3" name="Text Box 7" hidden="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" name="Text Box 8" hidden="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65" name="Text Box 34" hidden="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" name="Text Box 24" hidden="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" name="Text Box 5" hidden="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" name="Text Box 5" hidden="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9" name="Text Box 5" hidden="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0" name="Text Box 1" hidden="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" name="Text Box 2" hidden="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" name="Text Box 3" hidden="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" name="Text Box 4" hidden="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" name="Text Box 6" hidden="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" name="Text Box 7" hidden="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" name="Text Box 8" hidden="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" name="Text Box 9" hidden="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" name="Text Box 10" hidden="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79" name="Text Box 11" hidden="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80" name="Text Box 12" hidden="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1" name="Text Box 13" hidden="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2" name="Text Box 14" hidden="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83" name="Text Box 15" hidden="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84" name="Text Box 16" hidden="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5" name="Text Box 17" hidden="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6" name="Text Box 18" hidden="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87" name="Text Box 19" hidden="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88" name="Text Box 20" hidden="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9" name="Text Box 22" hidden="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0" name="Text Box 23" hidden="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1" name="Text Box 24" hidden="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2" name="Text Box 25" hidden="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" name="Text Box 24" hidden="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" name="Text Box 4" hidden="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" name="Text Box 5" hidden="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" name="Text Box 24" hidden="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" name="Text Box 4" hidden="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8" name="Text Box 5" hidden="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9" name="Text Box 38" hidden="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" name="Text Box 39" hidden="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" name="Text Box 40" hidden="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2" name="Text Box 41" hidden="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" name="Text Box 42" hidden="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" name="Text Box 43" hidden="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" name="Text Box 44" hidden="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" name="Text Box 45" hidden="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" name="Text Box 46" hidden="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" name="Text Box 47" hidden="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9" name="Text Box 48" hidden="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0" name="Text Box 49" hidden="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1" name="Text Box 50" hidden="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2" name="Text Box 51" hidden="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3" name="Text Box 52" hidden="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4" name="Text Box 53" hidden="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5" name="Text Box 54" hidden="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6" name="Text Box 55" hidden="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7" name="Text Box 57" hidden="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8" name="Text Box 38" hidden="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9" name="Text Box 38" hidden="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0" name="Text Box 40" hidden="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1" name="Text Box 38" hidden="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22" name="Text Box 38" hidden="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3" name="Text Box 4" hidden="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86</xdr:row>
      <xdr:rowOff>0</xdr:rowOff>
    </xdr:from>
    <xdr:ext cx="76200" cy="200025"/>
    <xdr:sp macro="" textlink="">
      <xdr:nvSpPr>
        <xdr:cNvPr id="124" name="Text Box 5" hidden="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25" name="Text Box 34" hidden="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" name="Text Box 5" hidden="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" name="Text Box 5" hidden="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" name="Text Box 24" hidden="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" name="Text Box 5" hidden="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" name="Text Box 5" hidden="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" name="Text Box 5" hidden="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2" name="Text Box 5" hidden="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" name="Text Box 5" hidden="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" name="Text Box 5" hidden="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" name="Text Box 5" hidden="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36" name="Text Box 34" hidden="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" name="Text Box 153" hidden="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" name="Text Box 154" hidden="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" name="Text Box 24" hidden="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" name="Text Box 3" hidden="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" name="Text Box 4" hidden="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" name="Text Box 5" hidden="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3" name="Text Box 6" hidden="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4" name="Text Box 7" hidden="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5" name="Text Box 8" hidden="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46" name="Text Box 34" hidden="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7" name="Text Box 24" hidden="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8" name="Text Box 5" hidden="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9" name="Text Box 5" hidden="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0" name="Text Box 5" hidden="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1" name="Text Box 5" hidden="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52" name="Text Box 34" hidden="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3" name="Text Box 5" hidden="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4" name="Text Box 5" hidden="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" name="Text Box 24" hidden="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" name="Text Box 5" hidden="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" name="Text Box 5" hidden="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" name="Text Box 5" hidden="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" name="Text Box 5" hidden="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" name="Text Box 5" hidden="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1" name="Text Box 5" hidden="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" name="Text Box 5" hidden="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63" name="Text Box 34" hidden="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" name="Text Box 153" hidden="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5" name="Text Box 154" hidden="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" name="Text Box 24" hidden="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" name="Text Box 3" hidden="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" name="Text Box 4" hidden="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" name="Text Box 5" hidden="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" name="Text Box 6" hidden="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1" name="Text Box 7" hidden="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2" name="Text Box 8" hidden="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73" name="Text Box 34" hidden="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4" name="Text Box 24" hidden="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5" name="Text Box 5" hidden="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6" name="Text Box 5" hidden="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7" name="Text Box 5" hidden="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8" name="Text Box 5" hidden="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9" name="Text Box 38" hidden="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80" name="Text Box 38" hidden="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1" name="Text Box 57" hidden="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2" name="Text Box 57" hidden="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" name="Text Box 57" hidden="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4" name="Text Box 5" hidden="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" name="Text Box 57" hidden="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6" name="Text Box 5" hidden="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7" name="Text Box 5" hidden="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8" name="Text Box 10" hidden="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89" name="Text Box 5" hidden="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190" name="Text Box 8" hidden="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191" name="Text Box 9" hidden="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" name="Text Box 5" hidden="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" name="Text Box 5" hidden="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94" name="Text Box 5" hidden="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95" name="Text Box 38" hidden="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" name="Text Box 38" hidden="1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99" name="Text Box 38" hidden="1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0" name="Text Box 38" hidden="1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1" name="Text Box 38" hidden="1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" name="Text Box 38" hidden="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3" name="Text Box 38" hidden="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4" name="Text Box 38" hidden="1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5" name="Text Box 38" hidden="1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6" name="Text Box 38" hidden="1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8" name="Text Box 38" hidden="1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09" name="Text Box 38" hidden="1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247650"/>
    <xdr:sp macro="" textlink="">
      <xdr:nvSpPr>
        <xdr:cNvPr id="210" name="Text Box 38" hidden="1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86</xdr:row>
      <xdr:rowOff>0</xdr:rowOff>
    </xdr:from>
    <xdr:ext cx="66675" cy="257175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280" name="Text Box 54" hidden="1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281" name="Text Box 55" hidden="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00" name="Text Box 5" hidden="1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01" name="Text Box 5" hidden="1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04" name="Text Box 5" hidden="1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05" name="Text Box 5" hidden="1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308" name="Text Box 34" hidden="1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09" name="Text Box 5" hidden="1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0" name="Text Box 5" hidden="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1" name="Text Box 24" hidden="1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2" name="Text Box 5" hidden="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3" name="Text Box 5" hidden="1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4" name="Text Box 5" hidden="1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5" name="Text Box 5" hidden="1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6" name="Text Box 5" hidden="1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7" name="Text Box 5" hidden="1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18" name="Text Box 5" hidden="1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319" name="Text Box 34" hidden="1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0" name="Text Box 153" hidden="1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1" name="Text Box 154" hidden="1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2" name="Text Box 24" hidden="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3" name="Text Box 3" hidden="1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4" name="Text Box 4" hidden="1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5" name="Text Box 5" hidden="1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6" name="Text Box 6" hidden="1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7" name="Text Box 7" hidden="1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28" name="Text Box 8" hidden="1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329" name="Text Box 34" hidden="1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0" name="Text Box 24" hidden="1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1" name="Text Box 5" hidden="1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2" name="Text Box 5" hidden="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3" name="Text Box 5" hidden="1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4" name="Text Box 5" hidden="1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335" name="Text Box 34" hidden="1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6" name="Text Box 24" hidden="1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7" name="Text Box 5" hidden="1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8" name="Text Box 5" hidden="1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39" name="Text Box 5" hidden="1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0" name="Text Box 5" hidden="1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1" name="Text Box 5" hidden="1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2" name="Text Box 5" hidden="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343" name="Text Box 34" hidden="1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4" name="Text Box 153" hidden="1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5" name="Text Box 154" hidden="1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6" name="Text Box 24" hidden="1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7" name="Text Box 3" hidden="1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8" name="Text Box 4" hidden="1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49" name="Text Box 5" hidden="1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0" name="Text Box 6" hidden="1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1" name="Text Box 7" hidden="1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2" name="Text Box 8" hidden="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353" name="Text Box 34" hidden="1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4" name="Text Box 24" hidden="1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5" name="Text Box 5" hidden="1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6" name="Text Box 5" hidden="1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7" name="Text Box 5" hidden="1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8" name="Text Box 1" hidden="1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59" name="Text Box 2" hidden="1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0" name="Text Box 3" hidden="1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1" name="Text Box 4" hidden="1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2" name="Text Box 6" hidden="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3" name="Text Box 7" hidden="1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4" name="Text Box 8" hidden="1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5" name="Text Box 9" hidden="1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6" name="Text Box 10" hidden="1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367" name="Text Box 11" hidden="1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368" name="Text Box 12" hidden="1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69" name="Text Box 13" hidden="1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70" name="Text Box 14" hidden="1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371" name="Text Box 15" hidden="1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372" name="Text Box 16" hidden="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73" name="Text Box 17" hidden="1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74" name="Text Box 18" hidden="1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375" name="Text Box 19" hidden="1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376" name="Text Box 20" hidden="1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77" name="Text Box 22" hidden="1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78" name="Text Box 23" hidden="1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379" name="Text Box 24" hidden="1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380" name="Text Box 25" hidden="1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1" name="Text Box 24" hidden="1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2" name="Text Box 4" hidden="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3" name="Text Box 5" hidden="1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4" name="Text Box 24" hidden="1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5" name="Text Box 4" hidden="1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6" name="Text Box 5" hidden="1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7" name="Text Box 38" hidden="1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8" name="Text Box 39" hidden="1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89" name="Text Box 40" hidden="1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0" name="Text Box 41" hidden="1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1" name="Text Box 42" hidden="1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2" name="Text Box 43" hidden="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3" name="Text Box 44" hidden="1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4" name="Text Box 45" hidden="1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5" name="Text Box 46" hidden="1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6" name="Text Box 47" hidden="1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7" name="Text Box 48" hidden="1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8" name="Text Box 49" hidden="1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399" name="Text Box 50" hidden="1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0" name="Text Box 51" hidden="1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1" name="Text Box 52" hidden="1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2" name="Text Box 53" hidden="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3" name="Text Box 54" hidden="1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4" name="Text Box 55" hidden="1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5" name="Text Box 57" hidden="1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6" name="Text Box 38" hidden="1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7" name="Text Box 38" hidden="1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8" name="Text Box 40" hidden="1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09" name="Text Box 38" hidden="1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10" name="Text Box 38" hidden="1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11" name="Text Box 4" hidden="1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86</xdr:row>
      <xdr:rowOff>0</xdr:rowOff>
    </xdr:from>
    <xdr:ext cx="76200" cy="200025"/>
    <xdr:sp macro="" textlink="">
      <xdr:nvSpPr>
        <xdr:cNvPr id="412" name="Text Box 5" hidden="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13" name="Text Box 34" hidden="1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14" name="Text Box 5" hidden="1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15" name="Text Box 5" hidden="1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16" name="Text Box 24" hidden="1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17" name="Text Box 5" hidden="1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18" name="Text Box 5" hidden="1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19" name="Text Box 5" hidden="1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0" name="Text Box 5" hidden="1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1" name="Text Box 5" hidden="1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2" name="Text Box 5" hidden="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3" name="Text Box 5" hidden="1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24" name="Text Box 34" hidden="1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5" name="Text Box 153" hidden="1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6" name="Text Box 154" hidden="1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7" name="Text Box 24" hidden="1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8" name="Text Box 3" hidden="1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29" name="Text Box 4" hidden="1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0" name="Text Box 5" hidden="1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1" name="Text Box 6" hidden="1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2" name="Text Box 7" hidden="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3" name="Text Box 8" hidden="1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34" name="Text Box 34" hidden="1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5" name="Text Box 24" hidden="1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6" name="Text Box 5" hidden="1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7" name="Text Box 5" hidden="1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8" name="Text Box 5" hidden="1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39" name="Text Box 5" hidden="1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40" name="Text Box 34" hidden="1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1" name="Text Box 5" hidden="1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2" name="Text Box 5" hidden="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3" name="Text Box 24" hidden="1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4" name="Text Box 5" hidden="1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5" name="Text Box 5" hidden="1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6" name="Text Box 5" hidden="1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7" name="Text Box 5" hidden="1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8" name="Text Box 5" hidden="1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49" name="Text Box 5" hidden="1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0" name="Text Box 5" hidden="1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51" name="Text Box 34" hidden="1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2" name="Text Box 153" hidden="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3" name="Text Box 154" hidden="1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4" name="Text Box 24" hidden="1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5" name="Text Box 3" hidden="1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6" name="Text Box 4" hidden="1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7" name="Text Box 5" hidden="1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8" name="Text Box 6" hidden="1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59" name="Text Box 7" hidden="1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0" name="Text Box 8" hidden="1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461" name="Text Box 34" hidden="1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2" name="Text Box 24" hidden="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3" name="Text Box 5" hidden="1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4" name="Text Box 5" hidden="1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5" name="Text Box 5" hidden="1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6" name="Text Box 5" hidden="1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69" name="Text Box 57" hidden="1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70" name="Text Box 57" hidden="1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71" name="Text Box 57" hidden="1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72" name="Text Box 5" hidden="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73" name="Text Box 57" hidden="1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74" name="Text Box 5" hidden="1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75" name="Text Box 5" hidden="1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476" name="Text Box 10" hidden="1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477" name="Text Box 5" hidden="1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478" name="Text Box 8" hidden="1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479" name="Text Box 9" hidden="1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80" name="Text Box 5" hidden="1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81" name="Text Box 5" hidden="1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482" name="Text Box 5" hidden="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86" name="Text Box 38" hidden="1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488" name="Text Box 38" hidden="1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489" name="Text Box 38" hidden="1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490" name="Text Box 38" hidden="1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491" name="Text Box 38" hidden="1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492" name="Text Box 38" hidden="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493" name="Text Box 38" hidden="1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494" name="Text Box 38" hidden="1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247650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499" name="Text Box 38" hidden="1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86</xdr:row>
      <xdr:rowOff>0</xdr:rowOff>
    </xdr:from>
    <xdr:ext cx="66675" cy="257175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568" name="Text Box 54" hidden="1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569" name="Text Box 55" hidden="1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588" name="Text Box 3" hidden="1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89" name="Text Box 2" hidden="1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90" name="Text Box 6" hidden="1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91" name="Text Box 7" hidden="1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92" name="Text Box 8" hidden="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93" name="Text Box 9" hidden="1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94" name="Text Box 10" hidden="1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595" name="Text Box 11" hidden="1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596" name="Text Box 12" hidden="1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97" name="Text Box 13" hidden="1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598" name="Text Box 14" hidden="1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599" name="Text Box 15" hidden="1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00" name="Text Box 16" hidden="1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01" name="Text Box 17" hidden="1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02" name="Text Box 18" hidden="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03" name="Text Box 19" hidden="1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04" name="Text Box 20" hidden="1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05" name="Text Box 22" hidden="1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06" name="Text Box 23" hidden="1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07" name="Text Box 24" hidden="1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08" name="Text Box 25" hidden="1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09" name="Text Box 3" hidden="1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0" name="Text Box 4" hidden="1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1" name="Text Box 5" hidden="1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2" name="Text Box 6" hidden="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3" name="Text Box 7" hidden="1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4" name="Text Box 8" hidden="1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5" name="Text Box 17" hidden="1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6" name="Text Box 54" hidden="1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7" name="Text Box 55" hidden="1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8" name="Text Box 56" hidden="1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19" name="Text Box 57" hidden="1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20" name="Text Box 11" hidden="1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21" name="Text Box 12" hidden="1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22" name="Text Box 15" hidden="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23" name="Text Box 16" hidden="1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24" name="Text Box 19" hidden="1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25" name="Text Box 20" hidden="1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26" name="Text Box 24" hidden="1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627" name="Text Box 25" hidden="1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28" name="Text Box 5" hidden="1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29" name="Text Box 5" hidden="1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630" name="Text Box 38" hidden="1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631" name="Text Box 38" hidden="1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32" name="Text Box 5" hidden="1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33" name="Text Box 5" hidden="1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634" name="Text Box 38" hidden="1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635" name="Text Box 38" hidden="1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636" name="Text Box 34" hidden="1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37" name="Text Box 5" hidden="1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38" name="Text Box 5" hidden="1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39" name="Text Box 24" hidden="1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0" name="Text Box 5" hidden="1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1" name="Text Box 5" hidden="1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2" name="Text Box 5" hidden="1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3" name="Text Box 5" hidden="1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4" name="Text Box 5" hidden="1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5" name="Text Box 5" hidden="1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6" name="Text Box 5" hidden="1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647" name="Text Box 34" hidden="1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8" name="Text Box 153" hidden="1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49" name="Text Box 154" hidden="1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0" name="Text Box 24" hidden="1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1" name="Text Box 3" hidden="1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2" name="Text Box 4" hidden="1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3" name="Text Box 5" hidden="1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4" name="Text Box 6" hidden="1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5" name="Text Box 7" hidden="1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6" name="Text Box 8" hidden="1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657" name="Text Box 34" hidden="1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8" name="Text Box 24" hidden="1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59" name="Text Box 5" hidden="1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0" name="Text Box 5" hidden="1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1" name="Text Box 5" hidden="1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2" name="Text Box 5" hidden="1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663" name="Text Box 34" hidden="1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4" name="Text Box 24" hidden="1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5" name="Text Box 5" hidden="1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6" name="Text Box 5" hidden="1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7" name="Text Box 5" hidden="1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8" name="Text Box 5" hidden="1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69" name="Text Box 5" hidden="1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0" name="Text Box 5" hidden="1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671" name="Text Box 34" hidden="1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2" name="Text Box 153" hidden="1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3" name="Text Box 154" hidden="1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4" name="Text Box 24" hidden="1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5" name="Text Box 3" hidden="1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6" name="Text Box 4" hidden="1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7" name="Text Box 5" hidden="1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8" name="Text Box 6" hidden="1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79" name="Text Box 7" hidden="1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0" name="Text Box 8" hidden="1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681" name="Text Box 34" hidden="1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2" name="Text Box 24" hidden="1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3" name="Text Box 5" hidden="1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4" name="Text Box 5" hidden="1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5" name="Text Box 5" hidden="1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6" name="Text Box 1" hidden="1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7" name="Text Box 2" hidden="1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8" name="Text Box 3" hidden="1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89" name="Text Box 4" hidden="1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90" name="Text Box 6" hidden="1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91" name="Text Box 7" hidden="1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92" name="Text Box 8" hidden="1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93" name="Text Box 9" hidden="1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94" name="Text Box 10" hidden="1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695" name="Text Box 11" hidden="1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696" name="Text Box 12" hidden="1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97" name="Text Box 13" hidden="1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698" name="Text Box 14" hidden="1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699" name="Text Box 15" hidden="1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700" name="Text Box 16" hidden="1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01" name="Text Box 17" hidden="1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02" name="Text Box 18" hidden="1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703" name="Text Box 19" hidden="1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704" name="Text Box 20" hidden="1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05" name="Text Box 22" hidden="1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06" name="Text Box 23" hidden="1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707" name="Text Box 24" hidden="1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708" name="Text Box 25" hidden="1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09" name="Text Box 24" hidden="1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0" name="Text Box 4" hidden="1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1" name="Text Box 5" hidden="1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2" name="Text Box 24" hidden="1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3" name="Text Box 4" hidden="1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4" name="Text Box 5" hidden="1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5" name="Text Box 38" hidden="1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6" name="Text Box 39" hidden="1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7" name="Text Box 40" hidden="1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8" name="Text Box 41" hidden="1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19" name="Text Box 42" hidden="1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0" name="Text Box 43" hidden="1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1" name="Text Box 44" hidden="1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2" name="Text Box 45" hidden="1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3" name="Text Box 46" hidden="1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4" name="Text Box 47" hidden="1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5" name="Text Box 48" hidden="1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6" name="Text Box 49" hidden="1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7" name="Text Box 50" hidden="1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8" name="Text Box 51" hidden="1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29" name="Text Box 52" hidden="1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0" name="Text Box 53" hidden="1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1" name="Text Box 54" hidden="1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2" name="Text Box 55" hidden="1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3" name="Text Box 57" hidden="1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4" name="Text Box 38" hidden="1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5" name="Text Box 38" hidden="1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6" name="Text Box 40" hidden="1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7" name="Text Box 38" hidden="1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738" name="Text Box 38" hidden="1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39" name="Text Box 4" hidden="1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86</xdr:row>
      <xdr:rowOff>0</xdr:rowOff>
    </xdr:from>
    <xdr:ext cx="76200" cy="200025"/>
    <xdr:sp macro="" textlink="">
      <xdr:nvSpPr>
        <xdr:cNvPr id="740" name="Text Box 5" hidden="1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741" name="Text Box 34" hidden="1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2" name="Text Box 5" hidden="1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3" name="Text Box 5" hidden="1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4" name="Text Box 24" hidden="1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5" name="Text Box 5" hidden="1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6" name="Text Box 5" hidden="1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7" name="Text Box 5" hidden="1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8" name="Text Box 5" hidden="1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49" name="Text Box 5" hidden="1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0" name="Text Box 5" hidden="1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1" name="Text Box 5" hidden="1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752" name="Text Box 34" hidden="1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3" name="Text Box 153" hidden="1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4" name="Text Box 154" hidden="1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5" name="Text Box 24" hidden="1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6" name="Text Box 3" hidden="1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7" name="Text Box 4" hidden="1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8" name="Text Box 5" hidden="1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59" name="Text Box 6" hidden="1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0" name="Text Box 7" hidden="1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1" name="Text Box 8" hidden="1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762" name="Text Box 34" hidden="1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3" name="Text Box 24" hidden="1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4" name="Text Box 5" hidden="1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5" name="Text Box 5" hidden="1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6" name="Text Box 5" hidden="1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7" name="Text Box 5" hidden="1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768" name="Text Box 34" hidden="1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69" name="Text Box 5" hidden="1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0" name="Text Box 5" hidden="1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1" name="Text Box 24" hidden="1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2" name="Text Box 5" hidden="1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3" name="Text Box 5" hidden="1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4" name="Text Box 5" hidden="1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5" name="Text Box 5" hidden="1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6" name="Text Box 5" hidden="1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7" name="Text Box 5" hidden="1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78" name="Text Box 5" hidden="1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779" name="Text Box 34" hidden="1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0" name="Text Box 153" hidden="1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1" name="Text Box 154" hidden="1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2" name="Text Box 24" hidden="1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3" name="Text Box 3" hidden="1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4" name="Text Box 4" hidden="1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5" name="Text Box 5" hidden="1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6" name="Text Box 6" hidden="1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7" name="Text Box 7" hidden="1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88" name="Text Box 8" hidden="1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789" name="Text Box 34" hidden="1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0" name="Text Box 24" hidden="1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1" name="Text Box 5" hidden="1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2" name="Text Box 5" hidden="1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3" name="Text Box 5" hidden="1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4" name="Text Box 5" hidden="1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5" name="Text Box 38" hidden="1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796" name="Text Box 38" hidden="1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7" name="Text Box 57" hidden="1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8" name="Text Box 57" hidden="1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799" name="Text Box 57" hidden="1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00" name="Text Box 5" hidden="1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01" name="Text Box 57" hidden="1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02" name="Text Box 5" hidden="1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03" name="Text Box 5" hidden="1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04" name="Text Box 10" hidden="1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805" name="Text Box 5" hidden="1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806" name="Text Box 8" hidden="1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807" name="Text Box 9" hidden="1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08" name="Text Box 5" hidden="1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09" name="Text Box 5" hidden="1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810" name="Text Box 5" hidden="1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11" name="Text Box 38" hidden="1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12" name="Text Box 38" hidden="1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13" name="Text Box 38" hidden="1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14" name="Text Box 38" hidden="1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15" name="Text Box 38" hidden="1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16" name="Text Box 38" hidden="1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17" name="Text Box 38" hidden="1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18" name="Text Box 38" hidden="1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19" name="Text Box 38" hidden="1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20" name="Text Box 38" hidden="1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21" name="Text Box 38" hidden="1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22" name="Text Box 38" hidden="1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23" name="Text Box 38" hidden="1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24" name="Text Box 38" hidden="1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25" name="Text Box 38" hidden="1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247650"/>
    <xdr:sp macro="" textlink="">
      <xdr:nvSpPr>
        <xdr:cNvPr id="826" name="Text Box 38" hidden="1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27" name="Text Box 38" hidden="1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28" name="Text Box 38" hidden="1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29" name="Text Box 38" hidden="1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30" name="Text Box 38" hidden="1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31" name="Text Box 38" hidden="1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32" name="Text Box 38" hidden="1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33" name="Text Box 38" hidden="1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34" name="Text Box 38" hidden="1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35" name="Text Box 38" hidden="1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36" name="Text Box 38" hidden="1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37" name="Text Box 38" hidden="1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38" name="Text Box 38" hidden="1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39" name="Text Box 38" hidden="1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840" name="Text Box 38" hidden="1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41" name="Text Box 38" hidden="1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42" name="Text Box 38" hidden="1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43" name="Text Box 38" hidden="1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44" name="Text Box 38" hidden="1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45" name="Text Box 38" hidden="1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46" name="Text Box 38" hidden="1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47" name="Text Box 38" hidden="1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48" name="Text Box 38" hidden="1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49" name="Text Box 38" hidden="1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50" name="Text Box 38" hidden="1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51" name="Text Box 38" hidden="1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52" name="Text Box 38" hidden="1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54" name="Text Box 38" hidden="1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55" name="Text Box 38" hidden="1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56" name="Text Box 38" hidden="1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57" name="Text Box 38" hidden="1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58" name="Text Box 38" hidden="1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59" name="Text Box 38" hidden="1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60" name="Text Box 38" hidden="1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61" name="Text Box 38" hidden="1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62" name="Text Box 38" hidden="1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65" name="Text Box 38" hidden="1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66" name="Text Box 38" hidden="1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67" name="Text Box 38" hidden="1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68" name="Text Box 38" hidden="1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69" name="Text Box 38" hidden="1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70" name="Text Box 38" hidden="1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71" name="Text Box 38" hidden="1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72" name="Text Box 38" hidden="1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73" name="Text Box 38" hidden="1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74" name="Text Box 38" hidden="1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75" name="Text Box 38" hidden="1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76" name="Text Box 38" hidden="1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77" name="Text Box 38" hidden="1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78" name="Text Box 38" hidden="1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79" name="Text Box 38" hidden="1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880" name="Text Box 38" hidden="1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86</xdr:row>
      <xdr:rowOff>0</xdr:rowOff>
    </xdr:from>
    <xdr:ext cx="66675" cy="257175"/>
    <xdr:sp macro="" textlink="">
      <xdr:nvSpPr>
        <xdr:cNvPr id="881" name="Text Box 38" hidden="1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82" name="Text Box 38" hidden="1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84" name="Text Box 38" hidden="1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85" name="Text Box 38" hidden="1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886" name="Text Box 38" hidden="1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87" name="Text Box 38" hidden="1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888" name="Text Box 38" hidden="1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889" name="Text Box 38" hidden="1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890" name="Text Box 38" hidden="1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895" name="Text Box 38" hidden="1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896" name="Text Box 54" hidden="1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897" name="Text Box 55" hidden="1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900" name="Text Box 38" hidden="1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901" name="Text Box 38" hidden="1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902" name="Text Box 38" hidden="1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903" name="Text Box 38" hidden="1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904" name="Text Box 38" hidden="1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905" name="Text Box 38" hidden="1">
          <a:extLst>
            <a:ext uri="{FF2B5EF4-FFF2-40B4-BE49-F238E27FC236}">
              <a16:creationId xmlns:a16="http://schemas.microsoft.com/office/drawing/2014/main" id="{00000000-0008-0000-0500-00008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906" name="Text Box 38" hidden="1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909" name="Text Box 38" hidden="1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910" name="Text Box 38" hidden="1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911" name="Text Box 38" hidden="1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913" name="Text Box 38" hidden="1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914" name="Text Box 38" hidden="1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915" name="Text Box 38" hidden="1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16" name="Text Box 5" hidden="1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17" name="Text Box 5" hidden="1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918" name="Text Box 38" hidden="1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919" name="Text Box 38" hidden="1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20" name="Text Box 5" hidden="1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21" name="Text Box 5" hidden="1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923" name="Text Box 38" hidden="1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924" name="Text Box 34" hidden="1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25" name="Text Box 5" hidden="1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26" name="Text Box 5" hidden="1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27" name="Text Box 24" hidden="1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28" name="Text Box 5" hidden="1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29" name="Text Box 5" hidden="1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0" name="Text Box 5" hidden="1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1" name="Text Box 5" hidden="1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2" name="Text Box 5" hidden="1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3" name="Text Box 5" hidden="1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4" name="Text Box 5" hidden="1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935" name="Text Box 34" hidden="1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6" name="Text Box 153" hidden="1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7" name="Text Box 154" hidden="1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8" name="Text Box 24" hidden="1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39" name="Text Box 3" hidden="1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0" name="Text Box 4" hidden="1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1" name="Text Box 5" hidden="1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2" name="Text Box 6" hidden="1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3" name="Text Box 7" hidden="1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4" name="Text Box 8" hidden="1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945" name="Text Box 34" hidden="1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6" name="Text Box 24" hidden="1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7" name="Text Box 5" hidden="1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8" name="Text Box 5" hidden="1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49" name="Text Box 5" hidden="1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0" name="Text Box 5" hidden="1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951" name="Text Box 34" hidden="1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2" name="Text Box 24" hidden="1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3" name="Text Box 5" hidden="1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4" name="Text Box 5" hidden="1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5" name="Text Box 5" hidden="1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6" name="Text Box 5" hidden="1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7" name="Text Box 5" hidden="1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58" name="Text Box 5" hidden="1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959" name="Text Box 34" hidden="1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0" name="Text Box 153" hidden="1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1" name="Text Box 154" hidden="1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2" name="Text Box 24" hidden="1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3" name="Text Box 3" hidden="1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4" name="Text Box 4" hidden="1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5" name="Text Box 5" hidden="1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6" name="Text Box 6" hidden="1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7" name="Text Box 7" hidden="1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68" name="Text Box 8" hidden="1">
          <a:extLst>
            <a:ext uri="{FF2B5EF4-FFF2-40B4-BE49-F238E27FC236}">
              <a16:creationId xmlns:a16="http://schemas.microsoft.com/office/drawing/2014/main" id="{00000000-0008-0000-0500-0000C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969" name="Text Box 34" hidden="1">
          <a:extLst>
            <a:ext uri="{FF2B5EF4-FFF2-40B4-BE49-F238E27FC236}">
              <a16:creationId xmlns:a16="http://schemas.microsoft.com/office/drawing/2014/main" id="{00000000-0008-0000-0500-0000C903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0" name="Text Box 24" hidden="1">
          <a:extLst>
            <a:ext uri="{FF2B5EF4-FFF2-40B4-BE49-F238E27FC236}">
              <a16:creationId xmlns:a16="http://schemas.microsoft.com/office/drawing/2014/main" id="{00000000-0008-0000-0500-0000C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1" name="Text Box 5" hidden="1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2" name="Text Box 5" hidden="1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3" name="Text Box 5" hidden="1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4" name="Text Box 1" hidden="1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5" name="Text Box 2" hidden="1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6" name="Text Box 3" hidden="1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7" name="Text Box 4" hidden="1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8" name="Text Box 6" hidden="1">
          <a:extLst>
            <a:ext uri="{FF2B5EF4-FFF2-40B4-BE49-F238E27FC236}">
              <a16:creationId xmlns:a16="http://schemas.microsoft.com/office/drawing/2014/main" id="{00000000-0008-0000-0500-0000D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79" name="Text Box 7" hidden="1">
          <a:extLst>
            <a:ext uri="{FF2B5EF4-FFF2-40B4-BE49-F238E27FC236}">
              <a16:creationId xmlns:a16="http://schemas.microsoft.com/office/drawing/2014/main" id="{00000000-0008-0000-0500-0000D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80" name="Text Box 8" hidden="1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81" name="Text Box 9" hidden="1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82" name="Text Box 10" hidden="1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83" name="Text Box 11" hidden="1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84" name="Text Box 12" hidden="1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85" name="Text Box 13" hidden="1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86" name="Text Box 14" hidden="1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87" name="Text Box 15" hidden="1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88" name="Text Box 16" hidden="1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89" name="Text Box 17" hidden="1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90" name="Text Box 18" hidden="1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91" name="Text Box 19" hidden="1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92" name="Text Box 20" hidden="1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93" name="Text Box 22" hidden="1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94" name="Text Box 23" hidden="1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95" name="Text Box 24" hidden="1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996" name="Text Box 25" hidden="1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97" name="Text Box 24" hidden="1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98" name="Text Box 4" hidden="1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999" name="Text Box 5" hidden="1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0" name="Text Box 24" hidden="1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1" name="Text Box 4" hidden="1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2" name="Text Box 5" hidden="1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3" name="Text Box 38" hidden="1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4" name="Text Box 39" hidden="1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5" name="Text Box 40" hidden="1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6" name="Text Box 41" hidden="1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7" name="Text Box 42" hidden="1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8" name="Text Box 43" hidden="1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09" name="Text Box 44" hidden="1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0" name="Text Box 45" hidden="1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1" name="Text Box 46" hidden="1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2" name="Text Box 47" hidden="1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3" name="Text Box 48" hidden="1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4" name="Text Box 49" hidden="1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5" name="Text Box 50" hidden="1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6" name="Text Box 51" hidden="1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7" name="Text Box 52" hidden="1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8" name="Text Box 53" hidden="1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19" name="Text Box 54" hidden="1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20" name="Text Box 55" hidden="1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21" name="Text Box 57" hidden="1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22" name="Text Box 38" hidden="1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23" name="Text Box 38" hidden="1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24" name="Text Box 40" hidden="1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25" name="Text Box 38" hidden="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026" name="Text Box 38" hidden="1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27" name="Text Box 4" hidden="1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86</xdr:row>
      <xdr:rowOff>0</xdr:rowOff>
    </xdr:from>
    <xdr:ext cx="76200" cy="200025"/>
    <xdr:sp macro="" textlink="">
      <xdr:nvSpPr>
        <xdr:cNvPr id="1028" name="Text Box 5" hidden="1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029" name="Text Box 34" hidden="1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0" name="Text Box 5" hidden="1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1" name="Text Box 5" hidden="1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2" name="Text Box 24" hidden="1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3" name="Text Box 5" hidden="1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4" name="Text Box 5" hidden="1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5" name="Text Box 5" hidden="1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6" name="Text Box 5" hidden="1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7" name="Text Box 5" hidden="1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8" name="Text Box 5" hidden="1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39" name="Text Box 5" hidden="1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040" name="Text Box 34" hidden="1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1" name="Text Box 153" hidden="1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2" name="Text Box 154" hidden="1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3" name="Text Box 24" hidden="1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4" name="Text Box 3" hidden="1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5" name="Text Box 4" hidden="1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6" name="Text Box 5" hidden="1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7" name="Text Box 6" hidden="1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8" name="Text Box 7" hidden="1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49" name="Text Box 8" hidden="1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050" name="Text Box 34" hidden="1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1" name="Text Box 24" hidden="1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2" name="Text Box 5" hidden="1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3" name="Text Box 5" hidden="1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4" name="Text Box 5" hidden="1">
          <a:extLst>
            <a:ext uri="{FF2B5EF4-FFF2-40B4-BE49-F238E27FC236}">
              <a16:creationId xmlns:a16="http://schemas.microsoft.com/office/drawing/2014/main" id="{00000000-0008-0000-0500-00001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5" name="Text Box 5" hidden="1">
          <a:extLst>
            <a:ext uri="{FF2B5EF4-FFF2-40B4-BE49-F238E27FC236}">
              <a16:creationId xmlns:a16="http://schemas.microsoft.com/office/drawing/2014/main" id="{00000000-0008-0000-0500-00001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056" name="Text Box 34" hidden="1">
          <a:extLst>
            <a:ext uri="{FF2B5EF4-FFF2-40B4-BE49-F238E27FC236}">
              <a16:creationId xmlns:a16="http://schemas.microsoft.com/office/drawing/2014/main" id="{00000000-0008-0000-0500-000020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7" name="Text Box 5" hidden="1">
          <a:extLst>
            <a:ext uri="{FF2B5EF4-FFF2-40B4-BE49-F238E27FC236}">
              <a16:creationId xmlns:a16="http://schemas.microsoft.com/office/drawing/2014/main" id="{00000000-0008-0000-0500-00002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8" name="Text Box 5" hidden="1">
          <a:extLst>
            <a:ext uri="{FF2B5EF4-FFF2-40B4-BE49-F238E27FC236}">
              <a16:creationId xmlns:a16="http://schemas.microsoft.com/office/drawing/2014/main" id="{00000000-0008-0000-0500-00002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59" name="Text Box 24" hidden="1">
          <a:extLst>
            <a:ext uri="{FF2B5EF4-FFF2-40B4-BE49-F238E27FC236}">
              <a16:creationId xmlns:a16="http://schemas.microsoft.com/office/drawing/2014/main" id="{00000000-0008-0000-0500-00002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0" name="Text Box 5" hidden="1">
          <a:extLst>
            <a:ext uri="{FF2B5EF4-FFF2-40B4-BE49-F238E27FC236}">
              <a16:creationId xmlns:a16="http://schemas.microsoft.com/office/drawing/2014/main" id="{00000000-0008-0000-0500-00002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1" name="Text Box 5" hidden="1">
          <a:extLst>
            <a:ext uri="{FF2B5EF4-FFF2-40B4-BE49-F238E27FC236}">
              <a16:creationId xmlns:a16="http://schemas.microsoft.com/office/drawing/2014/main" id="{00000000-0008-0000-0500-00002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2" name="Text Box 5" hidden="1">
          <a:extLst>
            <a:ext uri="{FF2B5EF4-FFF2-40B4-BE49-F238E27FC236}">
              <a16:creationId xmlns:a16="http://schemas.microsoft.com/office/drawing/2014/main" id="{00000000-0008-0000-0500-00002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3" name="Text Box 5" hidden="1">
          <a:extLst>
            <a:ext uri="{FF2B5EF4-FFF2-40B4-BE49-F238E27FC236}">
              <a16:creationId xmlns:a16="http://schemas.microsoft.com/office/drawing/2014/main" id="{00000000-0008-0000-0500-00002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4" name="Text Box 5" hidden="1">
          <a:extLst>
            <a:ext uri="{FF2B5EF4-FFF2-40B4-BE49-F238E27FC236}">
              <a16:creationId xmlns:a16="http://schemas.microsoft.com/office/drawing/2014/main" id="{00000000-0008-0000-0500-00002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5" name="Text Box 5" hidden="1">
          <a:extLst>
            <a:ext uri="{FF2B5EF4-FFF2-40B4-BE49-F238E27FC236}">
              <a16:creationId xmlns:a16="http://schemas.microsoft.com/office/drawing/2014/main" id="{00000000-0008-0000-0500-00002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6" name="Text Box 5" hidden="1">
          <a:extLst>
            <a:ext uri="{FF2B5EF4-FFF2-40B4-BE49-F238E27FC236}">
              <a16:creationId xmlns:a16="http://schemas.microsoft.com/office/drawing/2014/main" id="{00000000-0008-0000-0500-00002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067" name="Text Box 34" hidden="1">
          <a:extLst>
            <a:ext uri="{FF2B5EF4-FFF2-40B4-BE49-F238E27FC236}">
              <a16:creationId xmlns:a16="http://schemas.microsoft.com/office/drawing/2014/main" id="{00000000-0008-0000-0500-00002B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8" name="Text Box 153" hidden="1">
          <a:extLst>
            <a:ext uri="{FF2B5EF4-FFF2-40B4-BE49-F238E27FC236}">
              <a16:creationId xmlns:a16="http://schemas.microsoft.com/office/drawing/2014/main" id="{00000000-0008-0000-0500-00002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69" name="Text Box 154" hidden="1">
          <a:extLst>
            <a:ext uri="{FF2B5EF4-FFF2-40B4-BE49-F238E27FC236}">
              <a16:creationId xmlns:a16="http://schemas.microsoft.com/office/drawing/2014/main" id="{00000000-0008-0000-0500-00002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0" name="Text Box 24" hidden="1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1" name="Text Box 3" hidden="1">
          <a:extLst>
            <a:ext uri="{FF2B5EF4-FFF2-40B4-BE49-F238E27FC236}">
              <a16:creationId xmlns:a16="http://schemas.microsoft.com/office/drawing/2014/main" id="{00000000-0008-0000-0500-00002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2" name="Text Box 4" hidden="1">
          <a:extLst>
            <a:ext uri="{FF2B5EF4-FFF2-40B4-BE49-F238E27FC236}">
              <a16:creationId xmlns:a16="http://schemas.microsoft.com/office/drawing/2014/main" id="{00000000-0008-0000-0500-00003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3" name="Text Box 5" hidden="1">
          <a:extLst>
            <a:ext uri="{FF2B5EF4-FFF2-40B4-BE49-F238E27FC236}">
              <a16:creationId xmlns:a16="http://schemas.microsoft.com/office/drawing/2014/main" id="{00000000-0008-0000-0500-00003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4" name="Text Box 6" hidden="1">
          <a:extLst>
            <a:ext uri="{FF2B5EF4-FFF2-40B4-BE49-F238E27FC236}">
              <a16:creationId xmlns:a16="http://schemas.microsoft.com/office/drawing/2014/main" id="{00000000-0008-0000-0500-00003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5" name="Text Box 7" hidden="1">
          <a:extLst>
            <a:ext uri="{FF2B5EF4-FFF2-40B4-BE49-F238E27FC236}">
              <a16:creationId xmlns:a16="http://schemas.microsoft.com/office/drawing/2014/main" id="{00000000-0008-0000-0500-00003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6" name="Text Box 8" hidden="1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077" name="Text Box 34" hidden="1">
          <a:extLst>
            <a:ext uri="{FF2B5EF4-FFF2-40B4-BE49-F238E27FC236}">
              <a16:creationId xmlns:a16="http://schemas.microsoft.com/office/drawing/2014/main" id="{00000000-0008-0000-0500-000035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8" name="Text Box 24" hidden="1">
          <a:extLst>
            <a:ext uri="{FF2B5EF4-FFF2-40B4-BE49-F238E27FC236}">
              <a16:creationId xmlns:a16="http://schemas.microsoft.com/office/drawing/2014/main" id="{00000000-0008-0000-0500-00003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79" name="Text Box 5" hidden="1">
          <a:extLst>
            <a:ext uri="{FF2B5EF4-FFF2-40B4-BE49-F238E27FC236}">
              <a16:creationId xmlns:a16="http://schemas.microsoft.com/office/drawing/2014/main" id="{00000000-0008-0000-0500-00003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0" name="Text Box 5" hidden="1">
          <a:extLst>
            <a:ext uri="{FF2B5EF4-FFF2-40B4-BE49-F238E27FC236}">
              <a16:creationId xmlns:a16="http://schemas.microsoft.com/office/drawing/2014/main" id="{00000000-0008-0000-0500-00003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1" name="Text Box 5" hidden="1">
          <a:extLst>
            <a:ext uri="{FF2B5EF4-FFF2-40B4-BE49-F238E27FC236}">
              <a16:creationId xmlns:a16="http://schemas.microsoft.com/office/drawing/2014/main" id="{00000000-0008-0000-0500-00003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2" name="Text Box 5" hidden="1">
          <a:extLst>
            <a:ext uri="{FF2B5EF4-FFF2-40B4-BE49-F238E27FC236}">
              <a16:creationId xmlns:a16="http://schemas.microsoft.com/office/drawing/2014/main" id="{00000000-0008-0000-0500-00003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3" name="Text Box 38" hidden="1">
          <a:extLst>
            <a:ext uri="{FF2B5EF4-FFF2-40B4-BE49-F238E27FC236}">
              <a16:creationId xmlns:a16="http://schemas.microsoft.com/office/drawing/2014/main" id="{00000000-0008-0000-0500-00003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084" name="Text Box 38" hidden="1">
          <a:extLst>
            <a:ext uri="{FF2B5EF4-FFF2-40B4-BE49-F238E27FC236}">
              <a16:creationId xmlns:a16="http://schemas.microsoft.com/office/drawing/2014/main" id="{00000000-0008-0000-0500-00003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5" name="Text Box 57" hidden="1">
          <a:extLst>
            <a:ext uri="{FF2B5EF4-FFF2-40B4-BE49-F238E27FC236}">
              <a16:creationId xmlns:a16="http://schemas.microsoft.com/office/drawing/2014/main" id="{00000000-0008-0000-0500-00003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6" name="Text Box 57" hidden="1">
          <a:extLst>
            <a:ext uri="{FF2B5EF4-FFF2-40B4-BE49-F238E27FC236}">
              <a16:creationId xmlns:a16="http://schemas.microsoft.com/office/drawing/2014/main" id="{00000000-0008-0000-0500-00003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7" name="Text Box 57" hidden="1">
          <a:extLst>
            <a:ext uri="{FF2B5EF4-FFF2-40B4-BE49-F238E27FC236}">
              <a16:creationId xmlns:a16="http://schemas.microsoft.com/office/drawing/2014/main" id="{00000000-0008-0000-0500-00003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8" name="Text Box 5" hidden="1">
          <a:extLst>
            <a:ext uri="{FF2B5EF4-FFF2-40B4-BE49-F238E27FC236}">
              <a16:creationId xmlns:a16="http://schemas.microsoft.com/office/drawing/2014/main" id="{00000000-0008-0000-0500-00004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89" name="Text Box 57" hidden="1">
          <a:extLst>
            <a:ext uri="{FF2B5EF4-FFF2-40B4-BE49-F238E27FC236}">
              <a16:creationId xmlns:a16="http://schemas.microsoft.com/office/drawing/2014/main" id="{00000000-0008-0000-0500-00004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90" name="Text Box 5" hidden="1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91" name="Text Box 5" hidden="1">
          <a:extLst>
            <a:ext uri="{FF2B5EF4-FFF2-40B4-BE49-F238E27FC236}">
              <a16:creationId xmlns:a16="http://schemas.microsoft.com/office/drawing/2014/main" id="{00000000-0008-0000-0500-00004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092" name="Text Box 10" hidden="1">
          <a:extLst>
            <a:ext uri="{FF2B5EF4-FFF2-40B4-BE49-F238E27FC236}">
              <a16:creationId xmlns:a16="http://schemas.microsoft.com/office/drawing/2014/main" id="{00000000-0008-0000-0500-00004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093" name="Text Box 5" hidden="1">
          <a:extLst>
            <a:ext uri="{FF2B5EF4-FFF2-40B4-BE49-F238E27FC236}">
              <a16:creationId xmlns:a16="http://schemas.microsoft.com/office/drawing/2014/main" id="{00000000-0008-0000-0500-00004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1094" name="Text Box 8" hidden="1">
          <a:extLst>
            <a:ext uri="{FF2B5EF4-FFF2-40B4-BE49-F238E27FC236}">
              <a16:creationId xmlns:a16="http://schemas.microsoft.com/office/drawing/2014/main" id="{00000000-0008-0000-0500-00004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1095" name="Text Box 9" hidden="1">
          <a:extLst>
            <a:ext uri="{FF2B5EF4-FFF2-40B4-BE49-F238E27FC236}">
              <a16:creationId xmlns:a16="http://schemas.microsoft.com/office/drawing/2014/main" id="{00000000-0008-0000-0500-00004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96" name="Text Box 5" hidden="1">
          <a:extLst>
            <a:ext uri="{FF2B5EF4-FFF2-40B4-BE49-F238E27FC236}">
              <a16:creationId xmlns:a16="http://schemas.microsoft.com/office/drawing/2014/main" id="{00000000-0008-0000-0500-00004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097" name="Text Box 5" hidden="1">
          <a:extLst>
            <a:ext uri="{FF2B5EF4-FFF2-40B4-BE49-F238E27FC236}">
              <a16:creationId xmlns:a16="http://schemas.microsoft.com/office/drawing/2014/main" id="{00000000-0008-0000-0500-00004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098" name="Text Box 5" hidden="1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099" name="Text Box 38" hidden="1">
          <a:extLst>
            <a:ext uri="{FF2B5EF4-FFF2-40B4-BE49-F238E27FC236}">
              <a16:creationId xmlns:a16="http://schemas.microsoft.com/office/drawing/2014/main" id="{00000000-0008-0000-0500-00004B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00" name="Text Box 38" hidden="1">
          <a:extLst>
            <a:ext uri="{FF2B5EF4-FFF2-40B4-BE49-F238E27FC236}">
              <a16:creationId xmlns:a16="http://schemas.microsoft.com/office/drawing/2014/main" id="{00000000-0008-0000-0500-00004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02" name="Text Box 38" hidden="1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03" name="Text Box 38" hidden="1">
          <a:extLst>
            <a:ext uri="{FF2B5EF4-FFF2-40B4-BE49-F238E27FC236}">
              <a16:creationId xmlns:a16="http://schemas.microsoft.com/office/drawing/2014/main" id="{00000000-0008-0000-0500-00004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04" name="Text Box 38" hidden="1">
          <a:extLst>
            <a:ext uri="{FF2B5EF4-FFF2-40B4-BE49-F238E27FC236}">
              <a16:creationId xmlns:a16="http://schemas.microsoft.com/office/drawing/2014/main" id="{00000000-0008-0000-0500-00005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05" name="Text Box 38" hidden="1">
          <a:extLst>
            <a:ext uri="{FF2B5EF4-FFF2-40B4-BE49-F238E27FC236}">
              <a16:creationId xmlns:a16="http://schemas.microsoft.com/office/drawing/2014/main" id="{00000000-0008-0000-0500-00005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06" name="Text Box 38" hidden="1">
          <a:extLst>
            <a:ext uri="{FF2B5EF4-FFF2-40B4-BE49-F238E27FC236}">
              <a16:creationId xmlns:a16="http://schemas.microsoft.com/office/drawing/2014/main" id="{00000000-0008-0000-0500-00005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07" name="Text Box 38" hidden="1">
          <a:extLst>
            <a:ext uri="{FF2B5EF4-FFF2-40B4-BE49-F238E27FC236}">
              <a16:creationId xmlns:a16="http://schemas.microsoft.com/office/drawing/2014/main" id="{00000000-0008-0000-0500-00005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08" name="Text Box 38" hidden="1">
          <a:extLst>
            <a:ext uri="{FF2B5EF4-FFF2-40B4-BE49-F238E27FC236}">
              <a16:creationId xmlns:a16="http://schemas.microsoft.com/office/drawing/2014/main" id="{00000000-0008-0000-0500-00005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00000000-0008-0000-0500-00005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10" name="Text Box 38" hidden="1">
          <a:extLst>
            <a:ext uri="{FF2B5EF4-FFF2-40B4-BE49-F238E27FC236}">
              <a16:creationId xmlns:a16="http://schemas.microsoft.com/office/drawing/2014/main" id="{00000000-0008-0000-0500-00005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11" name="Text Box 38" hidden="1">
          <a:extLst>
            <a:ext uri="{FF2B5EF4-FFF2-40B4-BE49-F238E27FC236}">
              <a16:creationId xmlns:a16="http://schemas.microsoft.com/office/drawing/2014/main" id="{00000000-0008-0000-0500-000057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12" name="Text Box 38" hidden="1">
          <a:extLst>
            <a:ext uri="{FF2B5EF4-FFF2-40B4-BE49-F238E27FC236}">
              <a16:creationId xmlns:a16="http://schemas.microsoft.com/office/drawing/2014/main" id="{00000000-0008-0000-0500-000058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13" name="Text Box 38" hidden="1">
          <a:extLst>
            <a:ext uri="{FF2B5EF4-FFF2-40B4-BE49-F238E27FC236}">
              <a16:creationId xmlns:a16="http://schemas.microsoft.com/office/drawing/2014/main" id="{00000000-0008-0000-0500-000059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247650"/>
    <xdr:sp macro="" textlink="">
      <xdr:nvSpPr>
        <xdr:cNvPr id="1114" name="Text Box 38" hidden="1">
          <a:extLst>
            <a:ext uri="{FF2B5EF4-FFF2-40B4-BE49-F238E27FC236}">
              <a16:creationId xmlns:a16="http://schemas.microsoft.com/office/drawing/2014/main" id="{00000000-0008-0000-0500-00005A04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15" name="Text Box 38" hidden="1">
          <a:extLst>
            <a:ext uri="{FF2B5EF4-FFF2-40B4-BE49-F238E27FC236}">
              <a16:creationId xmlns:a16="http://schemas.microsoft.com/office/drawing/2014/main" id="{00000000-0008-0000-0500-00005B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500-00005C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500-00005D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500-00005E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500-00005F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00000000-0008-0000-0500-00006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00000000-0008-0000-0500-00006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500-00006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500-00006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00000000-0008-0000-0500-00006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00000000-0008-0000-0500-00006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00000000-0008-0000-0500-00006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00000000-0008-0000-0500-00006804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00000000-0008-0000-0500-00006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500-00006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500-00006C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500-00006D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500-00006E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00000000-0008-0000-0500-00006F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00000000-0008-0000-0500-000070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00000000-0008-0000-0500-00007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00000000-0008-0000-0500-00007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00000000-0008-0000-0500-00007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00000000-0008-0000-0500-00007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00000000-0008-0000-0500-00007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0000000-0008-0000-0500-00007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0000000-0008-0000-0500-00007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500-00007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500-00007B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500-00007C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500-00007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00000000-0008-0000-0500-00007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00000000-0008-0000-0500-00007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500-000081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500-000082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55" name="Text Box 38" hidden="1">
          <a:extLst>
            <a:ext uri="{FF2B5EF4-FFF2-40B4-BE49-F238E27FC236}">
              <a16:creationId xmlns:a16="http://schemas.microsoft.com/office/drawing/2014/main" id="{00000000-0008-0000-0500-000083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00000000-0008-0000-0500-000084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00000000-0008-0000-0500-000085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00000000-0008-0000-0500-00008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00000000-0008-0000-0500-00008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00000000-0008-0000-0500-00008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00000000-0008-0000-0500-00008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00000000-0008-0000-0500-00008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500-00008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500-00008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500-00008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500-00008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00000000-0008-0000-0500-00008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86</xdr:row>
      <xdr:rowOff>0</xdr:rowOff>
    </xdr:from>
    <xdr:ext cx="66675" cy="257175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73" name="Text Box 38" hidden="1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174" name="Text Box 38" hidden="1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500-00009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500-00009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500-00009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00000000-0008-0000-0500-00009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00000000-0008-0000-0500-00009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1184" name="Text Box 54" hidden="1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1185" name="Text Box 55" hidden="1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500-0000A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00000000-0008-0000-0500-0000A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00000000-0008-0000-0500-0000A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00000000-0008-0000-0500-0000A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00000000-0008-0000-0500-0000A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00000000-0008-0000-0500-0000A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00000000-0008-0000-0500-0000A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93" name="Text Box 38" hidden="1">
          <a:extLst>
            <a:ext uri="{FF2B5EF4-FFF2-40B4-BE49-F238E27FC236}">
              <a16:creationId xmlns:a16="http://schemas.microsoft.com/office/drawing/2014/main" id="{00000000-0008-0000-0500-0000A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194" name="Text Box 38" hidden="1">
          <a:extLst>
            <a:ext uri="{FF2B5EF4-FFF2-40B4-BE49-F238E27FC236}">
              <a16:creationId xmlns:a16="http://schemas.microsoft.com/office/drawing/2014/main" id="{00000000-0008-0000-0500-0000A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00000000-0008-0000-0500-0000A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00000000-0008-0000-0500-0000A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00000000-0008-0000-0500-0000A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00000000-0008-0000-0500-0000A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500-0000A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500-0000B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201" name="Text Box 38" hidden="1">
          <a:extLst>
            <a:ext uri="{FF2B5EF4-FFF2-40B4-BE49-F238E27FC236}">
              <a16:creationId xmlns:a16="http://schemas.microsoft.com/office/drawing/2014/main" id="{00000000-0008-0000-0500-0000B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202" name="Text Box 38" hidden="1">
          <a:extLst>
            <a:ext uri="{FF2B5EF4-FFF2-40B4-BE49-F238E27FC236}">
              <a16:creationId xmlns:a16="http://schemas.microsoft.com/office/drawing/2014/main" id="{00000000-0008-0000-0500-0000B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203" name="Text Box 38" hidden="1">
          <a:extLst>
            <a:ext uri="{FF2B5EF4-FFF2-40B4-BE49-F238E27FC236}">
              <a16:creationId xmlns:a16="http://schemas.microsoft.com/office/drawing/2014/main" id="{00000000-0008-0000-0500-0000B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1204" name="Text Box 3" hidden="1">
          <a:extLst>
            <a:ext uri="{FF2B5EF4-FFF2-40B4-BE49-F238E27FC236}">
              <a16:creationId xmlns:a16="http://schemas.microsoft.com/office/drawing/2014/main" id="{00000000-0008-0000-0500-0000B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05" name="Text Box 2" hidden="1">
          <a:extLst>
            <a:ext uri="{FF2B5EF4-FFF2-40B4-BE49-F238E27FC236}">
              <a16:creationId xmlns:a16="http://schemas.microsoft.com/office/drawing/2014/main" id="{00000000-0008-0000-0500-0000B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06" name="Text Box 6" hidden="1">
          <a:extLst>
            <a:ext uri="{FF2B5EF4-FFF2-40B4-BE49-F238E27FC236}">
              <a16:creationId xmlns:a16="http://schemas.microsoft.com/office/drawing/2014/main" id="{00000000-0008-0000-0500-0000B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07" name="Text Box 7" hidden="1">
          <a:extLst>
            <a:ext uri="{FF2B5EF4-FFF2-40B4-BE49-F238E27FC236}">
              <a16:creationId xmlns:a16="http://schemas.microsoft.com/office/drawing/2014/main" id="{00000000-0008-0000-0500-0000B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08" name="Text Box 8" hidden="1">
          <a:extLst>
            <a:ext uri="{FF2B5EF4-FFF2-40B4-BE49-F238E27FC236}">
              <a16:creationId xmlns:a16="http://schemas.microsoft.com/office/drawing/2014/main" id="{00000000-0008-0000-0500-0000B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09" name="Text Box 9" hidden="1">
          <a:extLst>
            <a:ext uri="{FF2B5EF4-FFF2-40B4-BE49-F238E27FC236}">
              <a16:creationId xmlns:a16="http://schemas.microsoft.com/office/drawing/2014/main" id="{00000000-0008-0000-0500-0000B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10" name="Text Box 10" hidden="1">
          <a:extLst>
            <a:ext uri="{FF2B5EF4-FFF2-40B4-BE49-F238E27FC236}">
              <a16:creationId xmlns:a16="http://schemas.microsoft.com/office/drawing/2014/main" id="{00000000-0008-0000-0500-0000B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11" name="Text Box 11" hidden="1">
          <a:extLst>
            <a:ext uri="{FF2B5EF4-FFF2-40B4-BE49-F238E27FC236}">
              <a16:creationId xmlns:a16="http://schemas.microsoft.com/office/drawing/2014/main" id="{00000000-0008-0000-0500-0000BB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12" name="Text Box 12" hidden="1">
          <a:extLst>
            <a:ext uri="{FF2B5EF4-FFF2-40B4-BE49-F238E27FC236}">
              <a16:creationId xmlns:a16="http://schemas.microsoft.com/office/drawing/2014/main" id="{00000000-0008-0000-0500-0000BC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13" name="Text Box 13" hidden="1">
          <a:extLst>
            <a:ext uri="{FF2B5EF4-FFF2-40B4-BE49-F238E27FC236}">
              <a16:creationId xmlns:a16="http://schemas.microsoft.com/office/drawing/2014/main" id="{00000000-0008-0000-0500-0000B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14" name="Text Box 14" hidden="1">
          <a:extLst>
            <a:ext uri="{FF2B5EF4-FFF2-40B4-BE49-F238E27FC236}">
              <a16:creationId xmlns:a16="http://schemas.microsoft.com/office/drawing/2014/main" id="{00000000-0008-0000-0500-0000B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15" name="Text Box 15" hidden="1">
          <a:extLst>
            <a:ext uri="{FF2B5EF4-FFF2-40B4-BE49-F238E27FC236}">
              <a16:creationId xmlns:a16="http://schemas.microsoft.com/office/drawing/2014/main" id="{00000000-0008-0000-0500-0000BF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16" name="Text Box 16" hidden="1">
          <a:extLst>
            <a:ext uri="{FF2B5EF4-FFF2-40B4-BE49-F238E27FC236}">
              <a16:creationId xmlns:a16="http://schemas.microsoft.com/office/drawing/2014/main" id="{00000000-0008-0000-0500-0000C0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17" name="Text Box 17" hidden="1">
          <a:extLst>
            <a:ext uri="{FF2B5EF4-FFF2-40B4-BE49-F238E27FC236}">
              <a16:creationId xmlns:a16="http://schemas.microsoft.com/office/drawing/2014/main" id="{00000000-0008-0000-0500-0000C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18" name="Text Box 18" hidden="1">
          <a:extLst>
            <a:ext uri="{FF2B5EF4-FFF2-40B4-BE49-F238E27FC236}">
              <a16:creationId xmlns:a16="http://schemas.microsoft.com/office/drawing/2014/main" id="{00000000-0008-0000-0500-0000C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19" name="Text Box 19" hidden="1">
          <a:extLst>
            <a:ext uri="{FF2B5EF4-FFF2-40B4-BE49-F238E27FC236}">
              <a16:creationId xmlns:a16="http://schemas.microsoft.com/office/drawing/2014/main" id="{00000000-0008-0000-0500-0000C3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20" name="Text Box 20" hidden="1">
          <a:extLst>
            <a:ext uri="{FF2B5EF4-FFF2-40B4-BE49-F238E27FC236}">
              <a16:creationId xmlns:a16="http://schemas.microsoft.com/office/drawing/2014/main" id="{00000000-0008-0000-0500-0000C4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21" name="Text Box 22" hidden="1">
          <a:extLst>
            <a:ext uri="{FF2B5EF4-FFF2-40B4-BE49-F238E27FC236}">
              <a16:creationId xmlns:a16="http://schemas.microsoft.com/office/drawing/2014/main" id="{00000000-0008-0000-0500-0000C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22" name="Text Box 23" hidden="1">
          <a:extLst>
            <a:ext uri="{FF2B5EF4-FFF2-40B4-BE49-F238E27FC236}">
              <a16:creationId xmlns:a16="http://schemas.microsoft.com/office/drawing/2014/main" id="{00000000-0008-0000-0500-0000C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23" name="Text Box 24" hidden="1">
          <a:extLst>
            <a:ext uri="{FF2B5EF4-FFF2-40B4-BE49-F238E27FC236}">
              <a16:creationId xmlns:a16="http://schemas.microsoft.com/office/drawing/2014/main" id="{00000000-0008-0000-0500-0000C7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24" name="Text Box 25" hidden="1">
          <a:extLst>
            <a:ext uri="{FF2B5EF4-FFF2-40B4-BE49-F238E27FC236}">
              <a16:creationId xmlns:a16="http://schemas.microsoft.com/office/drawing/2014/main" id="{00000000-0008-0000-0500-0000C8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25" name="Text Box 3" hidden="1">
          <a:extLst>
            <a:ext uri="{FF2B5EF4-FFF2-40B4-BE49-F238E27FC236}">
              <a16:creationId xmlns:a16="http://schemas.microsoft.com/office/drawing/2014/main" id="{00000000-0008-0000-0500-0000C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26" name="Text Box 4" hidden="1">
          <a:extLst>
            <a:ext uri="{FF2B5EF4-FFF2-40B4-BE49-F238E27FC236}">
              <a16:creationId xmlns:a16="http://schemas.microsoft.com/office/drawing/2014/main" id="{00000000-0008-0000-0500-0000C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27" name="Text Box 5" hidden="1">
          <a:extLst>
            <a:ext uri="{FF2B5EF4-FFF2-40B4-BE49-F238E27FC236}">
              <a16:creationId xmlns:a16="http://schemas.microsoft.com/office/drawing/2014/main" id="{00000000-0008-0000-0500-0000C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28" name="Text Box 6" hidden="1">
          <a:extLst>
            <a:ext uri="{FF2B5EF4-FFF2-40B4-BE49-F238E27FC236}">
              <a16:creationId xmlns:a16="http://schemas.microsoft.com/office/drawing/2014/main" id="{00000000-0008-0000-0500-0000C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29" name="Text Box 7" hidden="1">
          <a:extLst>
            <a:ext uri="{FF2B5EF4-FFF2-40B4-BE49-F238E27FC236}">
              <a16:creationId xmlns:a16="http://schemas.microsoft.com/office/drawing/2014/main" id="{00000000-0008-0000-0500-0000C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30" name="Text Box 8" hidden="1">
          <a:extLst>
            <a:ext uri="{FF2B5EF4-FFF2-40B4-BE49-F238E27FC236}">
              <a16:creationId xmlns:a16="http://schemas.microsoft.com/office/drawing/2014/main" id="{00000000-0008-0000-0500-0000C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31" name="Text Box 17" hidden="1">
          <a:extLst>
            <a:ext uri="{FF2B5EF4-FFF2-40B4-BE49-F238E27FC236}">
              <a16:creationId xmlns:a16="http://schemas.microsoft.com/office/drawing/2014/main" id="{00000000-0008-0000-0500-0000C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32" name="Text Box 54" hidden="1">
          <a:extLst>
            <a:ext uri="{FF2B5EF4-FFF2-40B4-BE49-F238E27FC236}">
              <a16:creationId xmlns:a16="http://schemas.microsoft.com/office/drawing/2014/main" id="{00000000-0008-0000-0500-0000D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33" name="Text Box 55" hidden="1">
          <a:extLst>
            <a:ext uri="{FF2B5EF4-FFF2-40B4-BE49-F238E27FC236}">
              <a16:creationId xmlns:a16="http://schemas.microsoft.com/office/drawing/2014/main" id="{00000000-0008-0000-0500-0000D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34" name="Text Box 56" hidden="1">
          <a:extLst>
            <a:ext uri="{FF2B5EF4-FFF2-40B4-BE49-F238E27FC236}">
              <a16:creationId xmlns:a16="http://schemas.microsoft.com/office/drawing/2014/main" id="{00000000-0008-0000-0500-0000D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35" name="Text Box 57" hidden="1">
          <a:extLst>
            <a:ext uri="{FF2B5EF4-FFF2-40B4-BE49-F238E27FC236}">
              <a16:creationId xmlns:a16="http://schemas.microsoft.com/office/drawing/2014/main" id="{00000000-0008-0000-0500-0000D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36" name="Text Box 11" hidden="1">
          <a:extLst>
            <a:ext uri="{FF2B5EF4-FFF2-40B4-BE49-F238E27FC236}">
              <a16:creationId xmlns:a16="http://schemas.microsoft.com/office/drawing/2014/main" id="{00000000-0008-0000-0500-0000D4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37" name="Text Box 12" hidden="1">
          <a:extLst>
            <a:ext uri="{FF2B5EF4-FFF2-40B4-BE49-F238E27FC236}">
              <a16:creationId xmlns:a16="http://schemas.microsoft.com/office/drawing/2014/main" id="{00000000-0008-0000-0500-0000D5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38" name="Text Box 15" hidden="1">
          <a:extLst>
            <a:ext uri="{FF2B5EF4-FFF2-40B4-BE49-F238E27FC236}">
              <a16:creationId xmlns:a16="http://schemas.microsoft.com/office/drawing/2014/main" id="{00000000-0008-0000-0500-0000D6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39" name="Text Box 16" hidden="1">
          <a:extLst>
            <a:ext uri="{FF2B5EF4-FFF2-40B4-BE49-F238E27FC236}">
              <a16:creationId xmlns:a16="http://schemas.microsoft.com/office/drawing/2014/main" id="{00000000-0008-0000-0500-0000D7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40" name="Text Box 19" hidden="1">
          <a:extLst>
            <a:ext uri="{FF2B5EF4-FFF2-40B4-BE49-F238E27FC236}">
              <a16:creationId xmlns:a16="http://schemas.microsoft.com/office/drawing/2014/main" id="{00000000-0008-0000-0500-0000D8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41" name="Text Box 20" hidden="1">
          <a:extLst>
            <a:ext uri="{FF2B5EF4-FFF2-40B4-BE49-F238E27FC236}">
              <a16:creationId xmlns:a16="http://schemas.microsoft.com/office/drawing/2014/main" id="{00000000-0008-0000-0500-0000D9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42" name="Text Box 24" hidden="1">
          <a:extLst>
            <a:ext uri="{FF2B5EF4-FFF2-40B4-BE49-F238E27FC236}">
              <a16:creationId xmlns:a16="http://schemas.microsoft.com/office/drawing/2014/main" id="{00000000-0008-0000-0500-0000DA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243" name="Text Box 25" hidden="1">
          <a:extLst>
            <a:ext uri="{FF2B5EF4-FFF2-40B4-BE49-F238E27FC236}">
              <a16:creationId xmlns:a16="http://schemas.microsoft.com/office/drawing/2014/main" id="{00000000-0008-0000-0500-0000DB04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244" name="Text Box 38" hidden="1">
          <a:extLst>
            <a:ext uri="{FF2B5EF4-FFF2-40B4-BE49-F238E27FC236}">
              <a16:creationId xmlns:a16="http://schemas.microsoft.com/office/drawing/2014/main" id="{00000000-0008-0000-0500-0000D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245" name="Text Box 38" hidden="1">
          <a:extLst>
            <a:ext uri="{FF2B5EF4-FFF2-40B4-BE49-F238E27FC236}">
              <a16:creationId xmlns:a16="http://schemas.microsoft.com/office/drawing/2014/main" id="{00000000-0008-0000-0500-0000D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52425"/>
    <xdr:sp macro="" textlink="">
      <xdr:nvSpPr>
        <xdr:cNvPr id="1246" name="Text Box 38" hidden="1">
          <a:extLst>
            <a:ext uri="{FF2B5EF4-FFF2-40B4-BE49-F238E27FC236}">
              <a16:creationId xmlns:a16="http://schemas.microsoft.com/office/drawing/2014/main" id="{00000000-0008-0000-0500-0000D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71475"/>
    <xdr:sp macro="" textlink="">
      <xdr:nvSpPr>
        <xdr:cNvPr id="1247" name="Text Box 38" hidden="1">
          <a:extLst>
            <a:ext uri="{FF2B5EF4-FFF2-40B4-BE49-F238E27FC236}">
              <a16:creationId xmlns:a16="http://schemas.microsoft.com/office/drawing/2014/main" id="{00000000-0008-0000-0500-0000D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86</xdr:row>
      <xdr:rowOff>0</xdr:rowOff>
    </xdr:from>
    <xdr:ext cx="76200" cy="342900"/>
    <xdr:sp macro="" textlink="">
      <xdr:nvSpPr>
        <xdr:cNvPr id="1248" name="Text Box 39" hidden="1">
          <a:extLst>
            <a:ext uri="{FF2B5EF4-FFF2-40B4-BE49-F238E27FC236}">
              <a16:creationId xmlns:a16="http://schemas.microsoft.com/office/drawing/2014/main" id="{00000000-0008-0000-0500-0000E0040000}"/>
            </a:ext>
          </a:extLst>
        </xdr:cNvPr>
        <xdr:cNvSpPr txBox="1">
          <a:spLocks noChangeArrowheads="1"/>
        </xdr:cNvSpPr>
      </xdr:nvSpPr>
      <xdr:spPr bwMode="auto">
        <a:xfrm>
          <a:off x="4048125" y="171450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52425"/>
    <xdr:sp macro="" textlink="">
      <xdr:nvSpPr>
        <xdr:cNvPr id="1249" name="Text Box 38" hidden="1">
          <a:extLst>
            <a:ext uri="{FF2B5EF4-FFF2-40B4-BE49-F238E27FC236}">
              <a16:creationId xmlns:a16="http://schemas.microsoft.com/office/drawing/2014/main" id="{00000000-0008-0000-0500-0000E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71475"/>
    <xdr:sp macro="" textlink="">
      <xdr:nvSpPr>
        <xdr:cNvPr id="1250" name="Text Box 38" hidden="1">
          <a:extLst>
            <a:ext uri="{FF2B5EF4-FFF2-40B4-BE49-F238E27FC236}">
              <a16:creationId xmlns:a16="http://schemas.microsoft.com/office/drawing/2014/main" id="{00000000-0008-0000-0500-0000E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52425"/>
    <xdr:sp macro="" textlink="">
      <xdr:nvSpPr>
        <xdr:cNvPr id="1251" name="Text Box 38" hidden="1">
          <a:extLst>
            <a:ext uri="{FF2B5EF4-FFF2-40B4-BE49-F238E27FC236}">
              <a16:creationId xmlns:a16="http://schemas.microsoft.com/office/drawing/2014/main" id="{00000000-0008-0000-0500-0000E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371475"/>
    <xdr:sp macro="" textlink="">
      <xdr:nvSpPr>
        <xdr:cNvPr id="1252" name="Text Box 38" hidden="1">
          <a:extLst>
            <a:ext uri="{FF2B5EF4-FFF2-40B4-BE49-F238E27FC236}">
              <a16:creationId xmlns:a16="http://schemas.microsoft.com/office/drawing/2014/main" id="{00000000-0008-0000-0500-0000E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53" name="Text Box 5" hidden="1">
          <a:extLst>
            <a:ext uri="{FF2B5EF4-FFF2-40B4-BE49-F238E27FC236}">
              <a16:creationId xmlns:a16="http://schemas.microsoft.com/office/drawing/2014/main" id="{00000000-0008-0000-0500-0000E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54" name="Text Box 5" hidden="1">
          <a:extLst>
            <a:ext uri="{FF2B5EF4-FFF2-40B4-BE49-F238E27FC236}">
              <a16:creationId xmlns:a16="http://schemas.microsoft.com/office/drawing/2014/main" id="{00000000-0008-0000-0500-0000E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255" name="Text Box 38" hidden="1">
          <a:extLst>
            <a:ext uri="{FF2B5EF4-FFF2-40B4-BE49-F238E27FC236}">
              <a16:creationId xmlns:a16="http://schemas.microsoft.com/office/drawing/2014/main" id="{00000000-0008-0000-0500-0000E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256" name="Text Box 38" hidden="1">
          <a:extLst>
            <a:ext uri="{FF2B5EF4-FFF2-40B4-BE49-F238E27FC236}">
              <a16:creationId xmlns:a16="http://schemas.microsoft.com/office/drawing/2014/main" id="{00000000-0008-0000-0500-0000E8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57" name="Text Box 5" hidden="1">
          <a:extLst>
            <a:ext uri="{FF2B5EF4-FFF2-40B4-BE49-F238E27FC236}">
              <a16:creationId xmlns:a16="http://schemas.microsoft.com/office/drawing/2014/main" id="{00000000-0008-0000-0500-0000E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58" name="Text Box 5" hidden="1">
          <a:extLst>
            <a:ext uri="{FF2B5EF4-FFF2-40B4-BE49-F238E27FC236}">
              <a16:creationId xmlns:a16="http://schemas.microsoft.com/office/drawing/2014/main" id="{00000000-0008-0000-0500-0000E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259" name="Text Box 38" hidden="1">
          <a:extLst>
            <a:ext uri="{FF2B5EF4-FFF2-40B4-BE49-F238E27FC236}">
              <a16:creationId xmlns:a16="http://schemas.microsoft.com/office/drawing/2014/main" id="{00000000-0008-0000-0500-0000E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260" name="Text Box 38" hidden="1">
          <a:extLst>
            <a:ext uri="{FF2B5EF4-FFF2-40B4-BE49-F238E27FC236}">
              <a16:creationId xmlns:a16="http://schemas.microsoft.com/office/drawing/2014/main" id="{00000000-0008-0000-0500-0000E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261" name="Text Box 34" hidden="1">
          <a:extLst>
            <a:ext uri="{FF2B5EF4-FFF2-40B4-BE49-F238E27FC236}">
              <a16:creationId xmlns:a16="http://schemas.microsoft.com/office/drawing/2014/main" id="{00000000-0008-0000-0500-0000ED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2" name="Text Box 5" hidden="1">
          <a:extLst>
            <a:ext uri="{FF2B5EF4-FFF2-40B4-BE49-F238E27FC236}">
              <a16:creationId xmlns:a16="http://schemas.microsoft.com/office/drawing/2014/main" id="{00000000-0008-0000-0500-0000E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3" name="Text Box 5" hidden="1">
          <a:extLst>
            <a:ext uri="{FF2B5EF4-FFF2-40B4-BE49-F238E27FC236}">
              <a16:creationId xmlns:a16="http://schemas.microsoft.com/office/drawing/2014/main" id="{00000000-0008-0000-0500-0000E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4" name="Text Box 24" hidden="1">
          <a:extLst>
            <a:ext uri="{FF2B5EF4-FFF2-40B4-BE49-F238E27FC236}">
              <a16:creationId xmlns:a16="http://schemas.microsoft.com/office/drawing/2014/main" id="{00000000-0008-0000-0500-0000F0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5" name="Text Box 5" hidden="1">
          <a:extLst>
            <a:ext uri="{FF2B5EF4-FFF2-40B4-BE49-F238E27FC236}">
              <a16:creationId xmlns:a16="http://schemas.microsoft.com/office/drawing/2014/main" id="{00000000-0008-0000-0500-0000F1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6" name="Text Box 5" hidden="1">
          <a:extLst>
            <a:ext uri="{FF2B5EF4-FFF2-40B4-BE49-F238E27FC236}">
              <a16:creationId xmlns:a16="http://schemas.microsoft.com/office/drawing/2014/main" id="{00000000-0008-0000-0500-0000F2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7" name="Text Box 5" hidden="1">
          <a:extLst>
            <a:ext uri="{FF2B5EF4-FFF2-40B4-BE49-F238E27FC236}">
              <a16:creationId xmlns:a16="http://schemas.microsoft.com/office/drawing/2014/main" id="{00000000-0008-0000-0500-0000F3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8" name="Text Box 5" hidden="1">
          <a:extLst>
            <a:ext uri="{FF2B5EF4-FFF2-40B4-BE49-F238E27FC236}">
              <a16:creationId xmlns:a16="http://schemas.microsoft.com/office/drawing/2014/main" id="{00000000-0008-0000-0500-0000F4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69" name="Text Box 5" hidden="1">
          <a:extLst>
            <a:ext uri="{FF2B5EF4-FFF2-40B4-BE49-F238E27FC236}">
              <a16:creationId xmlns:a16="http://schemas.microsoft.com/office/drawing/2014/main" id="{00000000-0008-0000-0500-0000F5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0" name="Text Box 5" hidden="1">
          <a:extLst>
            <a:ext uri="{FF2B5EF4-FFF2-40B4-BE49-F238E27FC236}">
              <a16:creationId xmlns:a16="http://schemas.microsoft.com/office/drawing/2014/main" id="{00000000-0008-0000-0500-0000F6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1" name="Text Box 5" hidden="1">
          <a:extLst>
            <a:ext uri="{FF2B5EF4-FFF2-40B4-BE49-F238E27FC236}">
              <a16:creationId xmlns:a16="http://schemas.microsoft.com/office/drawing/2014/main" id="{00000000-0008-0000-0500-0000F7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272" name="Text Box 34" hidden="1">
          <a:extLst>
            <a:ext uri="{FF2B5EF4-FFF2-40B4-BE49-F238E27FC236}">
              <a16:creationId xmlns:a16="http://schemas.microsoft.com/office/drawing/2014/main" id="{00000000-0008-0000-0500-0000F804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3" name="Text Box 153" hidden="1">
          <a:extLst>
            <a:ext uri="{FF2B5EF4-FFF2-40B4-BE49-F238E27FC236}">
              <a16:creationId xmlns:a16="http://schemas.microsoft.com/office/drawing/2014/main" id="{00000000-0008-0000-0500-0000F9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4" name="Text Box 154" hidden="1">
          <a:extLst>
            <a:ext uri="{FF2B5EF4-FFF2-40B4-BE49-F238E27FC236}">
              <a16:creationId xmlns:a16="http://schemas.microsoft.com/office/drawing/2014/main" id="{00000000-0008-0000-0500-0000FA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5" name="Text Box 24" hidden="1">
          <a:extLst>
            <a:ext uri="{FF2B5EF4-FFF2-40B4-BE49-F238E27FC236}">
              <a16:creationId xmlns:a16="http://schemas.microsoft.com/office/drawing/2014/main" id="{00000000-0008-0000-0500-0000FB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6" name="Text Box 3" hidden="1">
          <a:extLst>
            <a:ext uri="{FF2B5EF4-FFF2-40B4-BE49-F238E27FC236}">
              <a16:creationId xmlns:a16="http://schemas.microsoft.com/office/drawing/2014/main" id="{00000000-0008-0000-0500-0000FC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7" name="Text Box 4" hidden="1">
          <a:extLst>
            <a:ext uri="{FF2B5EF4-FFF2-40B4-BE49-F238E27FC236}">
              <a16:creationId xmlns:a16="http://schemas.microsoft.com/office/drawing/2014/main" id="{00000000-0008-0000-0500-0000FD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8" name="Text Box 5" hidden="1">
          <a:extLst>
            <a:ext uri="{FF2B5EF4-FFF2-40B4-BE49-F238E27FC236}">
              <a16:creationId xmlns:a16="http://schemas.microsoft.com/office/drawing/2014/main" id="{00000000-0008-0000-0500-0000FE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79" name="Text Box 6" hidden="1">
          <a:extLst>
            <a:ext uri="{FF2B5EF4-FFF2-40B4-BE49-F238E27FC236}">
              <a16:creationId xmlns:a16="http://schemas.microsoft.com/office/drawing/2014/main" id="{00000000-0008-0000-0500-0000FF04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0" name="Text Box 7" hidden="1">
          <a:extLst>
            <a:ext uri="{FF2B5EF4-FFF2-40B4-BE49-F238E27FC236}">
              <a16:creationId xmlns:a16="http://schemas.microsoft.com/office/drawing/2014/main" id="{00000000-0008-0000-0500-00000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1" name="Text Box 8" hidden="1">
          <a:extLst>
            <a:ext uri="{FF2B5EF4-FFF2-40B4-BE49-F238E27FC236}">
              <a16:creationId xmlns:a16="http://schemas.microsoft.com/office/drawing/2014/main" id="{00000000-0008-0000-0500-00000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282" name="Text Box 34" hidden="1">
          <a:extLst>
            <a:ext uri="{FF2B5EF4-FFF2-40B4-BE49-F238E27FC236}">
              <a16:creationId xmlns:a16="http://schemas.microsoft.com/office/drawing/2014/main" id="{00000000-0008-0000-0500-000002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3" name="Text Box 24" hidden="1">
          <a:extLst>
            <a:ext uri="{FF2B5EF4-FFF2-40B4-BE49-F238E27FC236}">
              <a16:creationId xmlns:a16="http://schemas.microsoft.com/office/drawing/2014/main" id="{00000000-0008-0000-0500-00000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4" name="Text Box 5" hidden="1">
          <a:extLst>
            <a:ext uri="{FF2B5EF4-FFF2-40B4-BE49-F238E27FC236}">
              <a16:creationId xmlns:a16="http://schemas.microsoft.com/office/drawing/2014/main" id="{00000000-0008-0000-0500-00000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5" name="Text Box 5" hidden="1">
          <a:extLst>
            <a:ext uri="{FF2B5EF4-FFF2-40B4-BE49-F238E27FC236}">
              <a16:creationId xmlns:a16="http://schemas.microsoft.com/office/drawing/2014/main" id="{00000000-0008-0000-0500-00000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6" name="Text Box 5" hidden="1">
          <a:extLst>
            <a:ext uri="{FF2B5EF4-FFF2-40B4-BE49-F238E27FC236}">
              <a16:creationId xmlns:a16="http://schemas.microsoft.com/office/drawing/2014/main" id="{00000000-0008-0000-0500-00000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7" name="Text Box 5" hidden="1">
          <a:extLst>
            <a:ext uri="{FF2B5EF4-FFF2-40B4-BE49-F238E27FC236}">
              <a16:creationId xmlns:a16="http://schemas.microsoft.com/office/drawing/2014/main" id="{00000000-0008-0000-0500-00000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288" name="Text Box 34" hidden="1">
          <a:extLst>
            <a:ext uri="{FF2B5EF4-FFF2-40B4-BE49-F238E27FC236}">
              <a16:creationId xmlns:a16="http://schemas.microsoft.com/office/drawing/2014/main" id="{00000000-0008-0000-0500-000008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89" name="Text Box 24" hidden="1">
          <a:extLst>
            <a:ext uri="{FF2B5EF4-FFF2-40B4-BE49-F238E27FC236}">
              <a16:creationId xmlns:a16="http://schemas.microsoft.com/office/drawing/2014/main" id="{00000000-0008-0000-0500-00000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0" name="Text Box 5" hidden="1">
          <a:extLst>
            <a:ext uri="{FF2B5EF4-FFF2-40B4-BE49-F238E27FC236}">
              <a16:creationId xmlns:a16="http://schemas.microsoft.com/office/drawing/2014/main" id="{00000000-0008-0000-0500-00000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1" name="Text Box 5" hidden="1">
          <a:extLst>
            <a:ext uri="{FF2B5EF4-FFF2-40B4-BE49-F238E27FC236}">
              <a16:creationId xmlns:a16="http://schemas.microsoft.com/office/drawing/2014/main" id="{00000000-0008-0000-0500-00000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2" name="Text Box 5" hidden="1">
          <a:extLst>
            <a:ext uri="{FF2B5EF4-FFF2-40B4-BE49-F238E27FC236}">
              <a16:creationId xmlns:a16="http://schemas.microsoft.com/office/drawing/2014/main" id="{00000000-0008-0000-0500-00000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3" name="Text Box 5" hidden="1">
          <a:extLst>
            <a:ext uri="{FF2B5EF4-FFF2-40B4-BE49-F238E27FC236}">
              <a16:creationId xmlns:a16="http://schemas.microsoft.com/office/drawing/2014/main" id="{00000000-0008-0000-0500-00000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4" name="Text Box 5" hidden="1">
          <a:extLst>
            <a:ext uri="{FF2B5EF4-FFF2-40B4-BE49-F238E27FC236}">
              <a16:creationId xmlns:a16="http://schemas.microsoft.com/office/drawing/2014/main" id="{00000000-0008-0000-0500-00000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5" name="Text Box 5" hidden="1">
          <a:extLst>
            <a:ext uri="{FF2B5EF4-FFF2-40B4-BE49-F238E27FC236}">
              <a16:creationId xmlns:a16="http://schemas.microsoft.com/office/drawing/2014/main" id="{00000000-0008-0000-0500-00000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296" name="Text Box 34" hidden="1">
          <a:extLst>
            <a:ext uri="{FF2B5EF4-FFF2-40B4-BE49-F238E27FC236}">
              <a16:creationId xmlns:a16="http://schemas.microsoft.com/office/drawing/2014/main" id="{00000000-0008-0000-0500-000010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7" name="Text Box 153" hidden="1">
          <a:extLst>
            <a:ext uri="{FF2B5EF4-FFF2-40B4-BE49-F238E27FC236}">
              <a16:creationId xmlns:a16="http://schemas.microsoft.com/office/drawing/2014/main" id="{00000000-0008-0000-0500-00001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8" name="Text Box 154" hidden="1">
          <a:extLst>
            <a:ext uri="{FF2B5EF4-FFF2-40B4-BE49-F238E27FC236}">
              <a16:creationId xmlns:a16="http://schemas.microsoft.com/office/drawing/2014/main" id="{00000000-0008-0000-0500-00001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299" name="Text Box 24" hidden="1">
          <a:extLst>
            <a:ext uri="{FF2B5EF4-FFF2-40B4-BE49-F238E27FC236}">
              <a16:creationId xmlns:a16="http://schemas.microsoft.com/office/drawing/2014/main" id="{00000000-0008-0000-0500-00001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0" name="Text Box 3" hidden="1">
          <a:extLst>
            <a:ext uri="{FF2B5EF4-FFF2-40B4-BE49-F238E27FC236}">
              <a16:creationId xmlns:a16="http://schemas.microsoft.com/office/drawing/2014/main" id="{00000000-0008-0000-0500-00001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1" name="Text Box 4" hidden="1">
          <a:extLst>
            <a:ext uri="{FF2B5EF4-FFF2-40B4-BE49-F238E27FC236}">
              <a16:creationId xmlns:a16="http://schemas.microsoft.com/office/drawing/2014/main" id="{00000000-0008-0000-0500-00001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2" name="Text Box 5" hidden="1">
          <a:extLst>
            <a:ext uri="{FF2B5EF4-FFF2-40B4-BE49-F238E27FC236}">
              <a16:creationId xmlns:a16="http://schemas.microsoft.com/office/drawing/2014/main" id="{00000000-0008-0000-0500-00001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3" name="Text Box 6" hidden="1">
          <a:extLst>
            <a:ext uri="{FF2B5EF4-FFF2-40B4-BE49-F238E27FC236}">
              <a16:creationId xmlns:a16="http://schemas.microsoft.com/office/drawing/2014/main" id="{00000000-0008-0000-0500-00001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4" name="Text Box 7" hidden="1">
          <a:extLst>
            <a:ext uri="{FF2B5EF4-FFF2-40B4-BE49-F238E27FC236}">
              <a16:creationId xmlns:a16="http://schemas.microsoft.com/office/drawing/2014/main" id="{00000000-0008-0000-0500-00001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5" name="Text Box 8" hidden="1">
          <a:extLst>
            <a:ext uri="{FF2B5EF4-FFF2-40B4-BE49-F238E27FC236}">
              <a16:creationId xmlns:a16="http://schemas.microsoft.com/office/drawing/2014/main" id="{00000000-0008-0000-0500-00001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306" name="Text Box 34" hidden="1">
          <a:extLst>
            <a:ext uri="{FF2B5EF4-FFF2-40B4-BE49-F238E27FC236}">
              <a16:creationId xmlns:a16="http://schemas.microsoft.com/office/drawing/2014/main" id="{00000000-0008-0000-0500-00001A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7" name="Text Box 24" hidden="1">
          <a:extLst>
            <a:ext uri="{FF2B5EF4-FFF2-40B4-BE49-F238E27FC236}">
              <a16:creationId xmlns:a16="http://schemas.microsoft.com/office/drawing/2014/main" id="{00000000-0008-0000-0500-00001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8" name="Text Box 5" hidden="1">
          <a:extLst>
            <a:ext uri="{FF2B5EF4-FFF2-40B4-BE49-F238E27FC236}">
              <a16:creationId xmlns:a16="http://schemas.microsoft.com/office/drawing/2014/main" id="{00000000-0008-0000-0500-00001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09" name="Text Box 5" hidden="1">
          <a:extLst>
            <a:ext uri="{FF2B5EF4-FFF2-40B4-BE49-F238E27FC236}">
              <a16:creationId xmlns:a16="http://schemas.microsoft.com/office/drawing/2014/main" id="{00000000-0008-0000-0500-00001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0" name="Text Box 5" hidden="1">
          <a:extLst>
            <a:ext uri="{FF2B5EF4-FFF2-40B4-BE49-F238E27FC236}">
              <a16:creationId xmlns:a16="http://schemas.microsoft.com/office/drawing/2014/main" id="{00000000-0008-0000-0500-00001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1" name="Text Box 1" hidden="1">
          <a:extLst>
            <a:ext uri="{FF2B5EF4-FFF2-40B4-BE49-F238E27FC236}">
              <a16:creationId xmlns:a16="http://schemas.microsoft.com/office/drawing/2014/main" id="{00000000-0008-0000-0500-00001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2" name="Text Box 2" hidden="1">
          <a:extLst>
            <a:ext uri="{FF2B5EF4-FFF2-40B4-BE49-F238E27FC236}">
              <a16:creationId xmlns:a16="http://schemas.microsoft.com/office/drawing/2014/main" id="{00000000-0008-0000-0500-00002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3" name="Text Box 3" hidden="1">
          <a:extLst>
            <a:ext uri="{FF2B5EF4-FFF2-40B4-BE49-F238E27FC236}">
              <a16:creationId xmlns:a16="http://schemas.microsoft.com/office/drawing/2014/main" id="{00000000-0008-0000-0500-00002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4" name="Text Box 4" hidden="1">
          <a:extLst>
            <a:ext uri="{FF2B5EF4-FFF2-40B4-BE49-F238E27FC236}">
              <a16:creationId xmlns:a16="http://schemas.microsoft.com/office/drawing/2014/main" id="{00000000-0008-0000-0500-00002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5" name="Text Box 6" hidden="1">
          <a:extLst>
            <a:ext uri="{FF2B5EF4-FFF2-40B4-BE49-F238E27FC236}">
              <a16:creationId xmlns:a16="http://schemas.microsoft.com/office/drawing/2014/main" id="{00000000-0008-0000-0500-00002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6" name="Text Box 7" hidden="1">
          <a:extLst>
            <a:ext uri="{FF2B5EF4-FFF2-40B4-BE49-F238E27FC236}">
              <a16:creationId xmlns:a16="http://schemas.microsoft.com/office/drawing/2014/main" id="{00000000-0008-0000-0500-00002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7" name="Text Box 8" hidden="1">
          <a:extLst>
            <a:ext uri="{FF2B5EF4-FFF2-40B4-BE49-F238E27FC236}">
              <a16:creationId xmlns:a16="http://schemas.microsoft.com/office/drawing/2014/main" id="{00000000-0008-0000-0500-00002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8" name="Text Box 9" hidden="1">
          <a:extLst>
            <a:ext uri="{FF2B5EF4-FFF2-40B4-BE49-F238E27FC236}">
              <a16:creationId xmlns:a16="http://schemas.microsoft.com/office/drawing/2014/main" id="{00000000-0008-0000-0500-00002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19" name="Text Box 10" hidden="1">
          <a:extLst>
            <a:ext uri="{FF2B5EF4-FFF2-40B4-BE49-F238E27FC236}">
              <a16:creationId xmlns:a16="http://schemas.microsoft.com/office/drawing/2014/main" id="{00000000-0008-0000-0500-00002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320" name="Text Box 11" hidden="1">
          <a:extLst>
            <a:ext uri="{FF2B5EF4-FFF2-40B4-BE49-F238E27FC236}">
              <a16:creationId xmlns:a16="http://schemas.microsoft.com/office/drawing/2014/main" id="{00000000-0008-0000-0500-000028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321" name="Text Box 12" hidden="1">
          <a:extLst>
            <a:ext uri="{FF2B5EF4-FFF2-40B4-BE49-F238E27FC236}">
              <a16:creationId xmlns:a16="http://schemas.microsoft.com/office/drawing/2014/main" id="{00000000-0008-0000-0500-000029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22" name="Text Box 13" hidden="1">
          <a:extLst>
            <a:ext uri="{FF2B5EF4-FFF2-40B4-BE49-F238E27FC236}">
              <a16:creationId xmlns:a16="http://schemas.microsoft.com/office/drawing/2014/main" id="{00000000-0008-0000-0500-00002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23" name="Text Box 14" hidden="1">
          <a:extLst>
            <a:ext uri="{FF2B5EF4-FFF2-40B4-BE49-F238E27FC236}">
              <a16:creationId xmlns:a16="http://schemas.microsoft.com/office/drawing/2014/main" id="{00000000-0008-0000-0500-00002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324" name="Text Box 15" hidden="1">
          <a:extLst>
            <a:ext uri="{FF2B5EF4-FFF2-40B4-BE49-F238E27FC236}">
              <a16:creationId xmlns:a16="http://schemas.microsoft.com/office/drawing/2014/main" id="{00000000-0008-0000-0500-00002C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325" name="Text Box 16" hidden="1">
          <a:extLst>
            <a:ext uri="{FF2B5EF4-FFF2-40B4-BE49-F238E27FC236}">
              <a16:creationId xmlns:a16="http://schemas.microsoft.com/office/drawing/2014/main" id="{00000000-0008-0000-0500-00002D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26" name="Text Box 17" hidden="1">
          <a:extLst>
            <a:ext uri="{FF2B5EF4-FFF2-40B4-BE49-F238E27FC236}">
              <a16:creationId xmlns:a16="http://schemas.microsoft.com/office/drawing/2014/main" id="{00000000-0008-0000-0500-00002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27" name="Text Box 18" hidden="1">
          <a:extLst>
            <a:ext uri="{FF2B5EF4-FFF2-40B4-BE49-F238E27FC236}">
              <a16:creationId xmlns:a16="http://schemas.microsoft.com/office/drawing/2014/main" id="{00000000-0008-0000-0500-00002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328" name="Text Box 19" hidden="1">
          <a:extLst>
            <a:ext uri="{FF2B5EF4-FFF2-40B4-BE49-F238E27FC236}">
              <a16:creationId xmlns:a16="http://schemas.microsoft.com/office/drawing/2014/main" id="{00000000-0008-0000-0500-000030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329" name="Text Box 20" hidden="1">
          <a:extLst>
            <a:ext uri="{FF2B5EF4-FFF2-40B4-BE49-F238E27FC236}">
              <a16:creationId xmlns:a16="http://schemas.microsoft.com/office/drawing/2014/main" id="{00000000-0008-0000-0500-000031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0" name="Text Box 22" hidden="1">
          <a:extLst>
            <a:ext uri="{FF2B5EF4-FFF2-40B4-BE49-F238E27FC236}">
              <a16:creationId xmlns:a16="http://schemas.microsoft.com/office/drawing/2014/main" id="{00000000-0008-0000-0500-00003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1" name="Text Box 23" hidden="1">
          <a:extLst>
            <a:ext uri="{FF2B5EF4-FFF2-40B4-BE49-F238E27FC236}">
              <a16:creationId xmlns:a16="http://schemas.microsoft.com/office/drawing/2014/main" id="{00000000-0008-0000-0500-00003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332" name="Text Box 24" hidden="1">
          <a:extLst>
            <a:ext uri="{FF2B5EF4-FFF2-40B4-BE49-F238E27FC236}">
              <a16:creationId xmlns:a16="http://schemas.microsoft.com/office/drawing/2014/main" id="{00000000-0008-0000-0500-000034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333" name="Text Box 25" hidden="1">
          <a:extLst>
            <a:ext uri="{FF2B5EF4-FFF2-40B4-BE49-F238E27FC236}">
              <a16:creationId xmlns:a16="http://schemas.microsoft.com/office/drawing/2014/main" id="{00000000-0008-0000-0500-00003505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4" name="Text Box 24" hidden="1">
          <a:extLst>
            <a:ext uri="{FF2B5EF4-FFF2-40B4-BE49-F238E27FC236}">
              <a16:creationId xmlns:a16="http://schemas.microsoft.com/office/drawing/2014/main" id="{00000000-0008-0000-0500-00003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5" name="Text Box 4" hidden="1">
          <a:extLst>
            <a:ext uri="{FF2B5EF4-FFF2-40B4-BE49-F238E27FC236}">
              <a16:creationId xmlns:a16="http://schemas.microsoft.com/office/drawing/2014/main" id="{00000000-0008-0000-0500-00003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6" name="Text Box 5" hidden="1">
          <a:extLst>
            <a:ext uri="{FF2B5EF4-FFF2-40B4-BE49-F238E27FC236}">
              <a16:creationId xmlns:a16="http://schemas.microsoft.com/office/drawing/2014/main" id="{00000000-0008-0000-0500-00003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7" name="Text Box 24" hidden="1">
          <a:extLst>
            <a:ext uri="{FF2B5EF4-FFF2-40B4-BE49-F238E27FC236}">
              <a16:creationId xmlns:a16="http://schemas.microsoft.com/office/drawing/2014/main" id="{00000000-0008-0000-0500-00003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8" name="Text Box 4" hidden="1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39" name="Text Box 5" hidden="1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0" name="Text Box 38" hidden="1">
          <a:extLst>
            <a:ext uri="{FF2B5EF4-FFF2-40B4-BE49-F238E27FC236}">
              <a16:creationId xmlns:a16="http://schemas.microsoft.com/office/drawing/2014/main" id="{00000000-0008-0000-0500-00003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1" name="Text Box 39" hidden="1">
          <a:extLst>
            <a:ext uri="{FF2B5EF4-FFF2-40B4-BE49-F238E27FC236}">
              <a16:creationId xmlns:a16="http://schemas.microsoft.com/office/drawing/2014/main" id="{00000000-0008-0000-0500-00003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2" name="Text Box 40" hidden="1">
          <a:extLst>
            <a:ext uri="{FF2B5EF4-FFF2-40B4-BE49-F238E27FC236}">
              <a16:creationId xmlns:a16="http://schemas.microsoft.com/office/drawing/2014/main" id="{00000000-0008-0000-0500-00003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3" name="Text Box 41" hidden="1">
          <a:extLst>
            <a:ext uri="{FF2B5EF4-FFF2-40B4-BE49-F238E27FC236}">
              <a16:creationId xmlns:a16="http://schemas.microsoft.com/office/drawing/2014/main" id="{00000000-0008-0000-0500-00003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4" name="Text Box 42" hidden="1">
          <a:extLst>
            <a:ext uri="{FF2B5EF4-FFF2-40B4-BE49-F238E27FC236}">
              <a16:creationId xmlns:a16="http://schemas.microsoft.com/office/drawing/2014/main" id="{00000000-0008-0000-0500-00004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5" name="Text Box 43" hidden="1">
          <a:extLst>
            <a:ext uri="{FF2B5EF4-FFF2-40B4-BE49-F238E27FC236}">
              <a16:creationId xmlns:a16="http://schemas.microsoft.com/office/drawing/2014/main" id="{00000000-0008-0000-0500-00004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6" name="Text Box 44" hidden="1">
          <a:extLst>
            <a:ext uri="{FF2B5EF4-FFF2-40B4-BE49-F238E27FC236}">
              <a16:creationId xmlns:a16="http://schemas.microsoft.com/office/drawing/2014/main" id="{00000000-0008-0000-0500-00004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7" name="Text Box 45" hidden="1">
          <a:extLst>
            <a:ext uri="{FF2B5EF4-FFF2-40B4-BE49-F238E27FC236}">
              <a16:creationId xmlns:a16="http://schemas.microsoft.com/office/drawing/2014/main" id="{00000000-0008-0000-0500-00004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8" name="Text Box 46" hidden="1">
          <a:extLst>
            <a:ext uri="{FF2B5EF4-FFF2-40B4-BE49-F238E27FC236}">
              <a16:creationId xmlns:a16="http://schemas.microsoft.com/office/drawing/2014/main" id="{00000000-0008-0000-0500-00004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49" name="Text Box 47" hidden="1">
          <a:extLst>
            <a:ext uri="{FF2B5EF4-FFF2-40B4-BE49-F238E27FC236}">
              <a16:creationId xmlns:a16="http://schemas.microsoft.com/office/drawing/2014/main" id="{00000000-0008-0000-0500-00004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0" name="Text Box 48" hidden="1">
          <a:extLst>
            <a:ext uri="{FF2B5EF4-FFF2-40B4-BE49-F238E27FC236}">
              <a16:creationId xmlns:a16="http://schemas.microsoft.com/office/drawing/2014/main" id="{00000000-0008-0000-0500-00004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1" name="Text Box 49" hidden="1">
          <a:extLst>
            <a:ext uri="{FF2B5EF4-FFF2-40B4-BE49-F238E27FC236}">
              <a16:creationId xmlns:a16="http://schemas.microsoft.com/office/drawing/2014/main" id="{00000000-0008-0000-0500-00004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2" name="Text Box 50" hidden="1">
          <a:extLst>
            <a:ext uri="{FF2B5EF4-FFF2-40B4-BE49-F238E27FC236}">
              <a16:creationId xmlns:a16="http://schemas.microsoft.com/office/drawing/2014/main" id="{00000000-0008-0000-0500-00004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3" name="Text Box 51" hidden="1">
          <a:extLst>
            <a:ext uri="{FF2B5EF4-FFF2-40B4-BE49-F238E27FC236}">
              <a16:creationId xmlns:a16="http://schemas.microsoft.com/office/drawing/2014/main" id="{00000000-0008-0000-0500-00004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4" name="Text Box 52" hidden="1">
          <a:extLst>
            <a:ext uri="{FF2B5EF4-FFF2-40B4-BE49-F238E27FC236}">
              <a16:creationId xmlns:a16="http://schemas.microsoft.com/office/drawing/2014/main" id="{00000000-0008-0000-0500-00004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5" name="Text Box 53" hidden="1">
          <a:extLst>
            <a:ext uri="{FF2B5EF4-FFF2-40B4-BE49-F238E27FC236}">
              <a16:creationId xmlns:a16="http://schemas.microsoft.com/office/drawing/2014/main" id="{00000000-0008-0000-0500-00004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6" name="Text Box 54" hidden="1">
          <a:extLst>
            <a:ext uri="{FF2B5EF4-FFF2-40B4-BE49-F238E27FC236}">
              <a16:creationId xmlns:a16="http://schemas.microsoft.com/office/drawing/2014/main" id="{00000000-0008-0000-0500-00004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7" name="Text Box 55" hidden="1">
          <a:extLst>
            <a:ext uri="{FF2B5EF4-FFF2-40B4-BE49-F238E27FC236}">
              <a16:creationId xmlns:a16="http://schemas.microsoft.com/office/drawing/2014/main" id="{00000000-0008-0000-0500-00004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8" name="Text Box 57" hidden="1">
          <a:extLst>
            <a:ext uri="{FF2B5EF4-FFF2-40B4-BE49-F238E27FC236}">
              <a16:creationId xmlns:a16="http://schemas.microsoft.com/office/drawing/2014/main" id="{00000000-0008-0000-0500-00004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59" name="Text Box 38" hidden="1">
          <a:extLst>
            <a:ext uri="{FF2B5EF4-FFF2-40B4-BE49-F238E27FC236}">
              <a16:creationId xmlns:a16="http://schemas.microsoft.com/office/drawing/2014/main" id="{00000000-0008-0000-0500-00004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60" name="Text Box 38" hidden="1">
          <a:extLst>
            <a:ext uri="{FF2B5EF4-FFF2-40B4-BE49-F238E27FC236}">
              <a16:creationId xmlns:a16="http://schemas.microsoft.com/office/drawing/2014/main" id="{00000000-0008-0000-0500-00005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61" name="Text Box 40" hidden="1">
          <a:extLst>
            <a:ext uri="{FF2B5EF4-FFF2-40B4-BE49-F238E27FC236}">
              <a16:creationId xmlns:a16="http://schemas.microsoft.com/office/drawing/2014/main" id="{00000000-0008-0000-0500-00005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62" name="Text Box 38" hidden="1">
          <a:extLst>
            <a:ext uri="{FF2B5EF4-FFF2-40B4-BE49-F238E27FC236}">
              <a16:creationId xmlns:a16="http://schemas.microsoft.com/office/drawing/2014/main" id="{00000000-0008-0000-0500-00005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363" name="Text Box 38" hidden="1">
          <a:extLst>
            <a:ext uri="{FF2B5EF4-FFF2-40B4-BE49-F238E27FC236}">
              <a16:creationId xmlns:a16="http://schemas.microsoft.com/office/drawing/2014/main" id="{00000000-0008-0000-0500-000053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64" name="Text Box 4" hidden="1">
          <a:extLst>
            <a:ext uri="{FF2B5EF4-FFF2-40B4-BE49-F238E27FC236}">
              <a16:creationId xmlns:a16="http://schemas.microsoft.com/office/drawing/2014/main" id="{00000000-0008-0000-0500-00005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86</xdr:row>
      <xdr:rowOff>0</xdr:rowOff>
    </xdr:from>
    <xdr:ext cx="76200" cy="200025"/>
    <xdr:sp macro="" textlink="">
      <xdr:nvSpPr>
        <xdr:cNvPr id="1365" name="Text Box 5" hidden="1">
          <a:extLst>
            <a:ext uri="{FF2B5EF4-FFF2-40B4-BE49-F238E27FC236}">
              <a16:creationId xmlns:a16="http://schemas.microsoft.com/office/drawing/2014/main" id="{00000000-0008-0000-0500-00005505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366" name="Text Box 34" hidden="1">
          <a:extLst>
            <a:ext uri="{FF2B5EF4-FFF2-40B4-BE49-F238E27FC236}">
              <a16:creationId xmlns:a16="http://schemas.microsoft.com/office/drawing/2014/main" id="{00000000-0008-0000-0500-000056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67" name="Text Box 5" hidden="1">
          <a:extLst>
            <a:ext uri="{FF2B5EF4-FFF2-40B4-BE49-F238E27FC236}">
              <a16:creationId xmlns:a16="http://schemas.microsoft.com/office/drawing/2014/main" id="{00000000-0008-0000-0500-00005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68" name="Text Box 5" hidden="1">
          <a:extLst>
            <a:ext uri="{FF2B5EF4-FFF2-40B4-BE49-F238E27FC236}">
              <a16:creationId xmlns:a16="http://schemas.microsoft.com/office/drawing/2014/main" id="{00000000-0008-0000-0500-00005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69" name="Text Box 24" hidden="1">
          <a:extLst>
            <a:ext uri="{FF2B5EF4-FFF2-40B4-BE49-F238E27FC236}">
              <a16:creationId xmlns:a16="http://schemas.microsoft.com/office/drawing/2014/main" id="{00000000-0008-0000-0500-00005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0" name="Text Box 5" hidden="1">
          <a:extLst>
            <a:ext uri="{FF2B5EF4-FFF2-40B4-BE49-F238E27FC236}">
              <a16:creationId xmlns:a16="http://schemas.microsoft.com/office/drawing/2014/main" id="{00000000-0008-0000-0500-00005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1" name="Text Box 5" hidden="1">
          <a:extLst>
            <a:ext uri="{FF2B5EF4-FFF2-40B4-BE49-F238E27FC236}">
              <a16:creationId xmlns:a16="http://schemas.microsoft.com/office/drawing/2014/main" id="{00000000-0008-0000-0500-00005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2" name="Text Box 5" hidden="1">
          <a:extLst>
            <a:ext uri="{FF2B5EF4-FFF2-40B4-BE49-F238E27FC236}">
              <a16:creationId xmlns:a16="http://schemas.microsoft.com/office/drawing/2014/main" id="{00000000-0008-0000-0500-00005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3" name="Text Box 5" hidden="1">
          <a:extLst>
            <a:ext uri="{FF2B5EF4-FFF2-40B4-BE49-F238E27FC236}">
              <a16:creationId xmlns:a16="http://schemas.microsoft.com/office/drawing/2014/main" id="{00000000-0008-0000-0500-00005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4" name="Text Box 5" hidden="1">
          <a:extLst>
            <a:ext uri="{FF2B5EF4-FFF2-40B4-BE49-F238E27FC236}">
              <a16:creationId xmlns:a16="http://schemas.microsoft.com/office/drawing/2014/main" id="{00000000-0008-0000-0500-00005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5" name="Text Box 5" hidden="1">
          <a:extLst>
            <a:ext uri="{FF2B5EF4-FFF2-40B4-BE49-F238E27FC236}">
              <a16:creationId xmlns:a16="http://schemas.microsoft.com/office/drawing/2014/main" id="{00000000-0008-0000-0500-00005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6" name="Text Box 5" hidden="1">
          <a:extLst>
            <a:ext uri="{FF2B5EF4-FFF2-40B4-BE49-F238E27FC236}">
              <a16:creationId xmlns:a16="http://schemas.microsoft.com/office/drawing/2014/main" id="{00000000-0008-0000-0500-00006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377" name="Text Box 34" hidden="1">
          <a:extLst>
            <a:ext uri="{FF2B5EF4-FFF2-40B4-BE49-F238E27FC236}">
              <a16:creationId xmlns:a16="http://schemas.microsoft.com/office/drawing/2014/main" id="{00000000-0008-0000-0500-000061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8" name="Text Box 153" hidden="1">
          <a:extLst>
            <a:ext uri="{FF2B5EF4-FFF2-40B4-BE49-F238E27FC236}">
              <a16:creationId xmlns:a16="http://schemas.microsoft.com/office/drawing/2014/main" id="{00000000-0008-0000-0500-00006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79" name="Text Box 154" hidden="1">
          <a:extLst>
            <a:ext uri="{FF2B5EF4-FFF2-40B4-BE49-F238E27FC236}">
              <a16:creationId xmlns:a16="http://schemas.microsoft.com/office/drawing/2014/main" id="{00000000-0008-0000-0500-00006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0" name="Text Box 24" hidden="1">
          <a:extLst>
            <a:ext uri="{FF2B5EF4-FFF2-40B4-BE49-F238E27FC236}">
              <a16:creationId xmlns:a16="http://schemas.microsoft.com/office/drawing/2014/main" id="{00000000-0008-0000-0500-00006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1" name="Text Box 3" hidden="1">
          <a:extLst>
            <a:ext uri="{FF2B5EF4-FFF2-40B4-BE49-F238E27FC236}">
              <a16:creationId xmlns:a16="http://schemas.microsoft.com/office/drawing/2014/main" id="{00000000-0008-0000-0500-00006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2" name="Text Box 4" hidden="1">
          <a:extLst>
            <a:ext uri="{FF2B5EF4-FFF2-40B4-BE49-F238E27FC236}">
              <a16:creationId xmlns:a16="http://schemas.microsoft.com/office/drawing/2014/main" id="{00000000-0008-0000-0500-00006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3" name="Text Box 5" hidden="1">
          <a:extLst>
            <a:ext uri="{FF2B5EF4-FFF2-40B4-BE49-F238E27FC236}">
              <a16:creationId xmlns:a16="http://schemas.microsoft.com/office/drawing/2014/main" id="{00000000-0008-0000-0500-00006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4" name="Text Box 6" hidden="1">
          <a:extLst>
            <a:ext uri="{FF2B5EF4-FFF2-40B4-BE49-F238E27FC236}">
              <a16:creationId xmlns:a16="http://schemas.microsoft.com/office/drawing/2014/main" id="{00000000-0008-0000-0500-00006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5" name="Text Box 7" hidden="1">
          <a:extLst>
            <a:ext uri="{FF2B5EF4-FFF2-40B4-BE49-F238E27FC236}">
              <a16:creationId xmlns:a16="http://schemas.microsoft.com/office/drawing/2014/main" id="{00000000-0008-0000-0500-00006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6" name="Text Box 8" hidden="1">
          <a:extLst>
            <a:ext uri="{FF2B5EF4-FFF2-40B4-BE49-F238E27FC236}">
              <a16:creationId xmlns:a16="http://schemas.microsoft.com/office/drawing/2014/main" id="{00000000-0008-0000-0500-00006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387" name="Text Box 34" hidden="1">
          <a:extLst>
            <a:ext uri="{FF2B5EF4-FFF2-40B4-BE49-F238E27FC236}">
              <a16:creationId xmlns:a16="http://schemas.microsoft.com/office/drawing/2014/main" id="{00000000-0008-0000-0500-00006B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8" name="Text Box 24" hidden="1">
          <a:extLst>
            <a:ext uri="{FF2B5EF4-FFF2-40B4-BE49-F238E27FC236}">
              <a16:creationId xmlns:a16="http://schemas.microsoft.com/office/drawing/2014/main" id="{00000000-0008-0000-0500-00006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89" name="Text Box 5" hidden="1">
          <a:extLst>
            <a:ext uri="{FF2B5EF4-FFF2-40B4-BE49-F238E27FC236}">
              <a16:creationId xmlns:a16="http://schemas.microsoft.com/office/drawing/2014/main" id="{00000000-0008-0000-0500-00006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0" name="Text Box 5" hidden="1">
          <a:extLst>
            <a:ext uri="{FF2B5EF4-FFF2-40B4-BE49-F238E27FC236}">
              <a16:creationId xmlns:a16="http://schemas.microsoft.com/office/drawing/2014/main" id="{00000000-0008-0000-0500-00006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1" name="Text Box 5" hidden="1">
          <a:extLst>
            <a:ext uri="{FF2B5EF4-FFF2-40B4-BE49-F238E27FC236}">
              <a16:creationId xmlns:a16="http://schemas.microsoft.com/office/drawing/2014/main" id="{00000000-0008-0000-0500-00006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2" name="Text Box 5" hidden="1">
          <a:extLst>
            <a:ext uri="{FF2B5EF4-FFF2-40B4-BE49-F238E27FC236}">
              <a16:creationId xmlns:a16="http://schemas.microsoft.com/office/drawing/2014/main" id="{00000000-0008-0000-0500-00007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393" name="Text Box 34" hidden="1">
          <a:extLst>
            <a:ext uri="{FF2B5EF4-FFF2-40B4-BE49-F238E27FC236}">
              <a16:creationId xmlns:a16="http://schemas.microsoft.com/office/drawing/2014/main" id="{00000000-0008-0000-0500-000071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4" name="Text Box 5" hidden="1">
          <a:extLst>
            <a:ext uri="{FF2B5EF4-FFF2-40B4-BE49-F238E27FC236}">
              <a16:creationId xmlns:a16="http://schemas.microsoft.com/office/drawing/2014/main" id="{00000000-0008-0000-0500-00007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5" name="Text Box 5" hidden="1">
          <a:extLst>
            <a:ext uri="{FF2B5EF4-FFF2-40B4-BE49-F238E27FC236}">
              <a16:creationId xmlns:a16="http://schemas.microsoft.com/office/drawing/2014/main" id="{00000000-0008-0000-0500-00007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6" name="Text Box 24" hidden="1">
          <a:extLst>
            <a:ext uri="{FF2B5EF4-FFF2-40B4-BE49-F238E27FC236}">
              <a16:creationId xmlns:a16="http://schemas.microsoft.com/office/drawing/2014/main" id="{00000000-0008-0000-0500-00007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7" name="Text Box 5" hidden="1">
          <a:extLst>
            <a:ext uri="{FF2B5EF4-FFF2-40B4-BE49-F238E27FC236}">
              <a16:creationId xmlns:a16="http://schemas.microsoft.com/office/drawing/2014/main" id="{00000000-0008-0000-0500-00007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8" name="Text Box 5" hidden="1">
          <a:extLst>
            <a:ext uri="{FF2B5EF4-FFF2-40B4-BE49-F238E27FC236}">
              <a16:creationId xmlns:a16="http://schemas.microsoft.com/office/drawing/2014/main" id="{00000000-0008-0000-0500-00007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399" name="Text Box 5" hidden="1">
          <a:extLst>
            <a:ext uri="{FF2B5EF4-FFF2-40B4-BE49-F238E27FC236}">
              <a16:creationId xmlns:a16="http://schemas.microsoft.com/office/drawing/2014/main" id="{00000000-0008-0000-0500-00007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0" name="Text Box 5" hidden="1">
          <a:extLst>
            <a:ext uri="{FF2B5EF4-FFF2-40B4-BE49-F238E27FC236}">
              <a16:creationId xmlns:a16="http://schemas.microsoft.com/office/drawing/2014/main" id="{00000000-0008-0000-0500-00007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1" name="Text Box 5" hidden="1">
          <a:extLst>
            <a:ext uri="{FF2B5EF4-FFF2-40B4-BE49-F238E27FC236}">
              <a16:creationId xmlns:a16="http://schemas.microsoft.com/office/drawing/2014/main" id="{00000000-0008-0000-0500-00007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2" name="Text Box 5" hidden="1">
          <a:extLst>
            <a:ext uri="{FF2B5EF4-FFF2-40B4-BE49-F238E27FC236}">
              <a16:creationId xmlns:a16="http://schemas.microsoft.com/office/drawing/2014/main" id="{00000000-0008-0000-0500-00007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3" name="Text Box 5" hidden="1">
          <a:extLst>
            <a:ext uri="{FF2B5EF4-FFF2-40B4-BE49-F238E27FC236}">
              <a16:creationId xmlns:a16="http://schemas.microsoft.com/office/drawing/2014/main" id="{00000000-0008-0000-0500-00007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404" name="Text Box 34" hidden="1">
          <a:extLst>
            <a:ext uri="{FF2B5EF4-FFF2-40B4-BE49-F238E27FC236}">
              <a16:creationId xmlns:a16="http://schemas.microsoft.com/office/drawing/2014/main" id="{00000000-0008-0000-0500-00007C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5" name="Text Box 153" hidden="1">
          <a:extLst>
            <a:ext uri="{FF2B5EF4-FFF2-40B4-BE49-F238E27FC236}">
              <a16:creationId xmlns:a16="http://schemas.microsoft.com/office/drawing/2014/main" id="{00000000-0008-0000-0500-00007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6" name="Text Box 154" hidden="1">
          <a:extLst>
            <a:ext uri="{FF2B5EF4-FFF2-40B4-BE49-F238E27FC236}">
              <a16:creationId xmlns:a16="http://schemas.microsoft.com/office/drawing/2014/main" id="{00000000-0008-0000-0500-00007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7" name="Text Box 24" hidden="1">
          <a:extLst>
            <a:ext uri="{FF2B5EF4-FFF2-40B4-BE49-F238E27FC236}">
              <a16:creationId xmlns:a16="http://schemas.microsoft.com/office/drawing/2014/main" id="{00000000-0008-0000-0500-00007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8" name="Text Box 3" hidden="1">
          <a:extLst>
            <a:ext uri="{FF2B5EF4-FFF2-40B4-BE49-F238E27FC236}">
              <a16:creationId xmlns:a16="http://schemas.microsoft.com/office/drawing/2014/main" id="{00000000-0008-0000-0500-00008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09" name="Text Box 4" hidden="1">
          <a:extLst>
            <a:ext uri="{FF2B5EF4-FFF2-40B4-BE49-F238E27FC236}">
              <a16:creationId xmlns:a16="http://schemas.microsoft.com/office/drawing/2014/main" id="{00000000-0008-0000-0500-00008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0" name="Text Box 5" hidden="1">
          <a:extLst>
            <a:ext uri="{FF2B5EF4-FFF2-40B4-BE49-F238E27FC236}">
              <a16:creationId xmlns:a16="http://schemas.microsoft.com/office/drawing/2014/main" id="{00000000-0008-0000-0500-00008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1" name="Text Box 6" hidden="1">
          <a:extLst>
            <a:ext uri="{FF2B5EF4-FFF2-40B4-BE49-F238E27FC236}">
              <a16:creationId xmlns:a16="http://schemas.microsoft.com/office/drawing/2014/main" id="{00000000-0008-0000-0500-00008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2" name="Text Box 7" hidden="1">
          <a:extLst>
            <a:ext uri="{FF2B5EF4-FFF2-40B4-BE49-F238E27FC236}">
              <a16:creationId xmlns:a16="http://schemas.microsoft.com/office/drawing/2014/main" id="{00000000-0008-0000-0500-00008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3" name="Text Box 8" hidden="1">
          <a:extLst>
            <a:ext uri="{FF2B5EF4-FFF2-40B4-BE49-F238E27FC236}">
              <a16:creationId xmlns:a16="http://schemas.microsoft.com/office/drawing/2014/main" id="{00000000-0008-0000-0500-00008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414" name="Text Box 34" hidden="1">
          <a:extLst>
            <a:ext uri="{FF2B5EF4-FFF2-40B4-BE49-F238E27FC236}">
              <a16:creationId xmlns:a16="http://schemas.microsoft.com/office/drawing/2014/main" id="{00000000-0008-0000-0500-00008605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5" name="Text Box 24" hidden="1">
          <a:extLst>
            <a:ext uri="{FF2B5EF4-FFF2-40B4-BE49-F238E27FC236}">
              <a16:creationId xmlns:a16="http://schemas.microsoft.com/office/drawing/2014/main" id="{00000000-0008-0000-0500-00008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6" name="Text Box 5" hidden="1">
          <a:extLst>
            <a:ext uri="{FF2B5EF4-FFF2-40B4-BE49-F238E27FC236}">
              <a16:creationId xmlns:a16="http://schemas.microsoft.com/office/drawing/2014/main" id="{00000000-0008-0000-0500-00008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7" name="Text Box 5" hidden="1">
          <a:extLst>
            <a:ext uri="{FF2B5EF4-FFF2-40B4-BE49-F238E27FC236}">
              <a16:creationId xmlns:a16="http://schemas.microsoft.com/office/drawing/2014/main" id="{00000000-0008-0000-0500-00008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8" name="Text Box 5" hidden="1">
          <a:extLst>
            <a:ext uri="{FF2B5EF4-FFF2-40B4-BE49-F238E27FC236}">
              <a16:creationId xmlns:a16="http://schemas.microsoft.com/office/drawing/2014/main" id="{00000000-0008-0000-0500-00008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19" name="Text Box 5" hidden="1">
          <a:extLst>
            <a:ext uri="{FF2B5EF4-FFF2-40B4-BE49-F238E27FC236}">
              <a16:creationId xmlns:a16="http://schemas.microsoft.com/office/drawing/2014/main" id="{00000000-0008-0000-0500-00008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0" name="Text Box 38" hidden="1">
          <a:extLst>
            <a:ext uri="{FF2B5EF4-FFF2-40B4-BE49-F238E27FC236}">
              <a16:creationId xmlns:a16="http://schemas.microsoft.com/office/drawing/2014/main" id="{00000000-0008-0000-0500-00008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21" name="Text Box 38" hidden="1">
          <a:extLst>
            <a:ext uri="{FF2B5EF4-FFF2-40B4-BE49-F238E27FC236}">
              <a16:creationId xmlns:a16="http://schemas.microsoft.com/office/drawing/2014/main" id="{00000000-0008-0000-0500-00008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2" name="Text Box 57" hidden="1">
          <a:extLst>
            <a:ext uri="{FF2B5EF4-FFF2-40B4-BE49-F238E27FC236}">
              <a16:creationId xmlns:a16="http://schemas.microsoft.com/office/drawing/2014/main" id="{00000000-0008-0000-0500-00008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3" name="Text Box 57" hidden="1">
          <a:extLst>
            <a:ext uri="{FF2B5EF4-FFF2-40B4-BE49-F238E27FC236}">
              <a16:creationId xmlns:a16="http://schemas.microsoft.com/office/drawing/2014/main" id="{00000000-0008-0000-0500-00008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4" name="Text Box 57" hidden="1">
          <a:extLst>
            <a:ext uri="{FF2B5EF4-FFF2-40B4-BE49-F238E27FC236}">
              <a16:creationId xmlns:a16="http://schemas.microsoft.com/office/drawing/2014/main" id="{00000000-0008-0000-0500-00009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5" name="Text Box 5" hidden="1">
          <a:extLst>
            <a:ext uri="{FF2B5EF4-FFF2-40B4-BE49-F238E27FC236}">
              <a16:creationId xmlns:a16="http://schemas.microsoft.com/office/drawing/2014/main" id="{00000000-0008-0000-0500-00009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6" name="Text Box 57" hidden="1">
          <a:extLst>
            <a:ext uri="{FF2B5EF4-FFF2-40B4-BE49-F238E27FC236}">
              <a16:creationId xmlns:a16="http://schemas.microsoft.com/office/drawing/2014/main" id="{00000000-0008-0000-0500-00009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7" name="Text Box 5" hidden="1">
          <a:extLst>
            <a:ext uri="{FF2B5EF4-FFF2-40B4-BE49-F238E27FC236}">
              <a16:creationId xmlns:a16="http://schemas.microsoft.com/office/drawing/2014/main" id="{00000000-0008-0000-0500-00009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28" name="Text Box 5" hidden="1">
          <a:extLst>
            <a:ext uri="{FF2B5EF4-FFF2-40B4-BE49-F238E27FC236}">
              <a16:creationId xmlns:a16="http://schemas.microsoft.com/office/drawing/2014/main" id="{00000000-0008-0000-0500-00009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429" name="Text Box 10" hidden="1">
          <a:extLst>
            <a:ext uri="{FF2B5EF4-FFF2-40B4-BE49-F238E27FC236}">
              <a16:creationId xmlns:a16="http://schemas.microsoft.com/office/drawing/2014/main" id="{00000000-0008-0000-0500-00009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430" name="Text Box 5" hidden="1">
          <a:extLst>
            <a:ext uri="{FF2B5EF4-FFF2-40B4-BE49-F238E27FC236}">
              <a16:creationId xmlns:a16="http://schemas.microsoft.com/office/drawing/2014/main" id="{00000000-0008-0000-0500-00009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1431" name="Text Box 8" hidden="1">
          <a:extLst>
            <a:ext uri="{FF2B5EF4-FFF2-40B4-BE49-F238E27FC236}">
              <a16:creationId xmlns:a16="http://schemas.microsoft.com/office/drawing/2014/main" id="{00000000-0008-0000-0500-00009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1432" name="Text Box 9" hidden="1">
          <a:extLst>
            <a:ext uri="{FF2B5EF4-FFF2-40B4-BE49-F238E27FC236}">
              <a16:creationId xmlns:a16="http://schemas.microsoft.com/office/drawing/2014/main" id="{00000000-0008-0000-0500-00009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33" name="Text Box 5" hidden="1">
          <a:extLst>
            <a:ext uri="{FF2B5EF4-FFF2-40B4-BE49-F238E27FC236}">
              <a16:creationId xmlns:a16="http://schemas.microsoft.com/office/drawing/2014/main" id="{00000000-0008-0000-0500-00009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34" name="Text Box 5" hidden="1">
          <a:extLst>
            <a:ext uri="{FF2B5EF4-FFF2-40B4-BE49-F238E27FC236}">
              <a16:creationId xmlns:a16="http://schemas.microsoft.com/office/drawing/2014/main" id="{00000000-0008-0000-0500-00009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435" name="Text Box 5" hidden="1">
          <a:extLst>
            <a:ext uri="{FF2B5EF4-FFF2-40B4-BE49-F238E27FC236}">
              <a16:creationId xmlns:a16="http://schemas.microsoft.com/office/drawing/2014/main" id="{00000000-0008-0000-0500-00009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36" name="Text Box 38" hidden="1">
          <a:extLst>
            <a:ext uri="{FF2B5EF4-FFF2-40B4-BE49-F238E27FC236}">
              <a16:creationId xmlns:a16="http://schemas.microsoft.com/office/drawing/2014/main" id="{00000000-0008-0000-0500-00009C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37" name="Text Box 38" hidden="1">
          <a:extLst>
            <a:ext uri="{FF2B5EF4-FFF2-40B4-BE49-F238E27FC236}">
              <a16:creationId xmlns:a16="http://schemas.microsoft.com/office/drawing/2014/main" id="{00000000-0008-0000-0500-00009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38" name="Text Box 38" hidden="1">
          <a:extLst>
            <a:ext uri="{FF2B5EF4-FFF2-40B4-BE49-F238E27FC236}">
              <a16:creationId xmlns:a16="http://schemas.microsoft.com/office/drawing/2014/main" id="{00000000-0008-0000-0500-00009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39" name="Text Box 38" hidden="1">
          <a:extLst>
            <a:ext uri="{FF2B5EF4-FFF2-40B4-BE49-F238E27FC236}">
              <a16:creationId xmlns:a16="http://schemas.microsoft.com/office/drawing/2014/main" id="{00000000-0008-0000-0500-00009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40" name="Text Box 38" hidden="1">
          <a:extLst>
            <a:ext uri="{FF2B5EF4-FFF2-40B4-BE49-F238E27FC236}">
              <a16:creationId xmlns:a16="http://schemas.microsoft.com/office/drawing/2014/main" id="{00000000-0008-0000-0500-0000A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41" name="Text Box 38" hidden="1">
          <a:extLst>
            <a:ext uri="{FF2B5EF4-FFF2-40B4-BE49-F238E27FC236}">
              <a16:creationId xmlns:a16="http://schemas.microsoft.com/office/drawing/2014/main" id="{00000000-0008-0000-0500-0000A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42" name="Text Box 38" hidden="1">
          <a:extLst>
            <a:ext uri="{FF2B5EF4-FFF2-40B4-BE49-F238E27FC236}">
              <a16:creationId xmlns:a16="http://schemas.microsoft.com/office/drawing/2014/main" id="{00000000-0008-0000-0500-0000A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43" name="Text Box 38" hidden="1">
          <a:extLst>
            <a:ext uri="{FF2B5EF4-FFF2-40B4-BE49-F238E27FC236}">
              <a16:creationId xmlns:a16="http://schemas.microsoft.com/office/drawing/2014/main" id="{00000000-0008-0000-0500-0000A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44" name="Text Box 38" hidden="1">
          <a:extLst>
            <a:ext uri="{FF2B5EF4-FFF2-40B4-BE49-F238E27FC236}">
              <a16:creationId xmlns:a16="http://schemas.microsoft.com/office/drawing/2014/main" id="{00000000-0008-0000-0500-0000A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45" name="Text Box 38" hidden="1">
          <a:extLst>
            <a:ext uri="{FF2B5EF4-FFF2-40B4-BE49-F238E27FC236}">
              <a16:creationId xmlns:a16="http://schemas.microsoft.com/office/drawing/2014/main" id="{00000000-0008-0000-0500-0000A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00000000-0008-0000-0500-0000A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00000000-0008-0000-0500-0000A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00000000-0008-0000-0500-0000A8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00000000-0008-0000-0500-0000A9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50" name="Text Box 38" hidden="1">
          <a:extLst>
            <a:ext uri="{FF2B5EF4-FFF2-40B4-BE49-F238E27FC236}">
              <a16:creationId xmlns:a16="http://schemas.microsoft.com/office/drawing/2014/main" id="{00000000-0008-0000-0500-0000AA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247650"/>
    <xdr:sp macro="" textlink="">
      <xdr:nvSpPr>
        <xdr:cNvPr id="1451" name="Text Box 38" hidden="1">
          <a:extLst>
            <a:ext uri="{FF2B5EF4-FFF2-40B4-BE49-F238E27FC236}">
              <a16:creationId xmlns:a16="http://schemas.microsoft.com/office/drawing/2014/main" id="{00000000-0008-0000-0500-0000AB05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52" name="Text Box 38" hidden="1">
          <a:extLst>
            <a:ext uri="{FF2B5EF4-FFF2-40B4-BE49-F238E27FC236}">
              <a16:creationId xmlns:a16="http://schemas.microsoft.com/office/drawing/2014/main" id="{00000000-0008-0000-0500-0000AC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500-0000AD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500-0000AE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00000000-0008-0000-0500-0000AF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00000000-0008-0000-0500-0000B0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00000000-0008-0000-0500-0000B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00000000-0008-0000-0500-0000B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00000000-0008-0000-0500-0000B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00000000-0008-0000-0500-0000B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00000000-0008-0000-0500-0000B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00000000-0008-0000-0500-0000B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500-0000B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500-0000B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00000000-0008-0000-0500-0000B905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00000000-0008-0000-0500-0000B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00000000-0008-0000-0500-0000B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500-0000B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500-0000BD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00000000-0008-0000-0500-0000BE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00000000-0008-0000-0500-0000BF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00000000-0008-0000-0500-0000C0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00000000-0008-0000-0500-0000C1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00000000-0008-0000-0500-0000C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00000000-0008-0000-0500-0000C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0000000-0008-0000-0500-0000C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0000000-0008-0000-0500-0000C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500-0000C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500-0000C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500-0000C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00000000-0008-0000-0500-0000C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82" name="Text Box 38" hidden="1">
          <a:extLst>
            <a:ext uri="{FF2B5EF4-FFF2-40B4-BE49-F238E27FC236}">
              <a16:creationId xmlns:a16="http://schemas.microsoft.com/office/drawing/2014/main" id="{00000000-0008-0000-0500-0000C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83" name="Text Box 38" hidden="1">
          <a:extLst>
            <a:ext uri="{FF2B5EF4-FFF2-40B4-BE49-F238E27FC236}">
              <a16:creationId xmlns:a16="http://schemas.microsoft.com/office/drawing/2014/main" id="{00000000-0008-0000-0500-0000C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84" name="Text Box 38" hidden="1">
          <a:extLst>
            <a:ext uri="{FF2B5EF4-FFF2-40B4-BE49-F238E27FC236}">
              <a16:creationId xmlns:a16="http://schemas.microsoft.com/office/drawing/2014/main" id="{00000000-0008-0000-0500-0000CC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00000000-0008-0000-0500-0000CD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00000000-0008-0000-0500-0000C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87" name="Text Box 38" hidden="1">
          <a:extLst>
            <a:ext uri="{FF2B5EF4-FFF2-40B4-BE49-F238E27FC236}">
              <a16:creationId xmlns:a16="http://schemas.microsoft.com/office/drawing/2014/main" id="{00000000-0008-0000-0500-0000C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00000000-0008-0000-0500-0000D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00000000-0008-0000-0500-0000D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90" name="Text Box 38" hidden="1">
          <a:extLst>
            <a:ext uri="{FF2B5EF4-FFF2-40B4-BE49-F238E27FC236}">
              <a16:creationId xmlns:a16="http://schemas.microsoft.com/office/drawing/2014/main" id="{00000000-0008-0000-0500-0000D2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00000000-0008-0000-0500-0000D3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00000000-0008-0000-0500-0000D6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495" name="Text Box 38" hidden="1">
          <a:extLst>
            <a:ext uri="{FF2B5EF4-FFF2-40B4-BE49-F238E27FC236}">
              <a16:creationId xmlns:a16="http://schemas.microsoft.com/office/drawing/2014/main" id="{00000000-0008-0000-0500-0000D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496" name="Text Box 38" hidden="1">
          <a:extLst>
            <a:ext uri="{FF2B5EF4-FFF2-40B4-BE49-F238E27FC236}">
              <a16:creationId xmlns:a16="http://schemas.microsoft.com/office/drawing/2014/main" id="{00000000-0008-0000-0500-0000D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497" name="Text Box 38" hidden="1">
          <a:extLst>
            <a:ext uri="{FF2B5EF4-FFF2-40B4-BE49-F238E27FC236}">
              <a16:creationId xmlns:a16="http://schemas.microsoft.com/office/drawing/2014/main" id="{00000000-0008-0000-0500-0000D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00000000-0008-0000-0500-0000D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00000000-0008-0000-0500-0000D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500" name="Text Box 38" hidden="1">
          <a:extLst>
            <a:ext uri="{FF2B5EF4-FFF2-40B4-BE49-F238E27FC236}">
              <a16:creationId xmlns:a16="http://schemas.microsoft.com/office/drawing/2014/main" id="{00000000-0008-0000-0500-0000D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00000000-0008-0000-0500-0000D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00000000-0008-0000-0500-0000D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03" name="Text Box 38" hidden="1">
          <a:extLst>
            <a:ext uri="{FF2B5EF4-FFF2-40B4-BE49-F238E27FC236}">
              <a16:creationId xmlns:a16="http://schemas.microsoft.com/office/drawing/2014/main" id="{00000000-0008-0000-0500-0000D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00000000-0008-0000-0500-0000E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00000000-0008-0000-0500-0000E105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86</xdr:row>
      <xdr:rowOff>0</xdr:rowOff>
    </xdr:from>
    <xdr:ext cx="66675" cy="257175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00000000-0008-0000-0500-0000E205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00000000-0008-0000-0500-0000E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508" name="Text Box 38" hidden="1">
          <a:extLst>
            <a:ext uri="{FF2B5EF4-FFF2-40B4-BE49-F238E27FC236}">
              <a16:creationId xmlns:a16="http://schemas.microsoft.com/office/drawing/2014/main" id="{00000000-0008-0000-0500-0000E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09" name="Text Box 38" hidden="1">
          <a:extLst>
            <a:ext uri="{FF2B5EF4-FFF2-40B4-BE49-F238E27FC236}">
              <a16:creationId xmlns:a16="http://schemas.microsoft.com/office/drawing/2014/main" id="{00000000-0008-0000-0500-0000E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510" name="Text Box 38" hidden="1">
          <a:extLst>
            <a:ext uri="{FF2B5EF4-FFF2-40B4-BE49-F238E27FC236}">
              <a16:creationId xmlns:a16="http://schemas.microsoft.com/office/drawing/2014/main" id="{00000000-0008-0000-0500-0000E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00000000-0008-0000-0500-0000E705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00000000-0008-0000-0500-0000E8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513" name="Text Box 38" hidden="1">
          <a:extLst>
            <a:ext uri="{FF2B5EF4-FFF2-40B4-BE49-F238E27FC236}">
              <a16:creationId xmlns:a16="http://schemas.microsoft.com/office/drawing/2014/main" id="{00000000-0008-0000-0500-0000E9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514" name="Text Box 38" hidden="1">
          <a:extLst>
            <a:ext uri="{FF2B5EF4-FFF2-40B4-BE49-F238E27FC236}">
              <a16:creationId xmlns:a16="http://schemas.microsoft.com/office/drawing/2014/main" id="{00000000-0008-0000-0500-0000EA05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515" name="Text Box 38" hidden="1">
          <a:extLst>
            <a:ext uri="{FF2B5EF4-FFF2-40B4-BE49-F238E27FC236}">
              <a16:creationId xmlns:a16="http://schemas.microsoft.com/office/drawing/2014/main" id="{00000000-0008-0000-0500-0000E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516" name="Text Box 38" hidden="1">
          <a:extLst>
            <a:ext uri="{FF2B5EF4-FFF2-40B4-BE49-F238E27FC236}">
              <a16:creationId xmlns:a16="http://schemas.microsoft.com/office/drawing/2014/main" id="{00000000-0008-0000-0500-0000E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17" name="Text Box 38" hidden="1">
          <a:extLst>
            <a:ext uri="{FF2B5EF4-FFF2-40B4-BE49-F238E27FC236}">
              <a16:creationId xmlns:a16="http://schemas.microsoft.com/office/drawing/2014/main" id="{00000000-0008-0000-0500-0000E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518" name="Text Box 38" hidden="1">
          <a:extLst>
            <a:ext uri="{FF2B5EF4-FFF2-40B4-BE49-F238E27FC236}">
              <a16:creationId xmlns:a16="http://schemas.microsoft.com/office/drawing/2014/main" id="{00000000-0008-0000-0500-0000E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00000000-0008-0000-0500-0000E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00000000-0008-0000-0500-0000F0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1521" name="Text Box 54" hidden="1">
          <a:extLst>
            <a:ext uri="{FF2B5EF4-FFF2-40B4-BE49-F238E27FC236}">
              <a16:creationId xmlns:a16="http://schemas.microsoft.com/office/drawing/2014/main" id="{00000000-0008-0000-0500-0000F1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1522" name="Text Box 55" hidden="1">
          <a:extLst>
            <a:ext uri="{FF2B5EF4-FFF2-40B4-BE49-F238E27FC236}">
              <a16:creationId xmlns:a16="http://schemas.microsoft.com/office/drawing/2014/main" id="{00000000-0008-0000-0500-0000F2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00000000-0008-0000-0500-0000F3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00000000-0008-0000-0500-0000F4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525" name="Text Box 38" hidden="1">
          <a:extLst>
            <a:ext uri="{FF2B5EF4-FFF2-40B4-BE49-F238E27FC236}">
              <a16:creationId xmlns:a16="http://schemas.microsoft.com/office/drawing/2014/main" id="{00000000-0008-0000-0500-0000F5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00000000-0008-0000-0500-0000F6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500-0000F7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00000000-0008-0000-0500-0000F8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529" name="Text Box 38" hidden="1">
          <a:extLst>
            <a:ext uri="{FF2B5EF4-FFF2-40B4-BE49-F238E27FC236}">
              <a16:creationId xmlns:a16="http://schemas.microsoft.com/office/drawing/2014/main" id="{00000000-0008-0000-0500-0000F9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30" name="Text Box 38" hidden="1">
          <a:extLst>
            <a:ext uri="{FF2B5EF4-FFF2-40B4-BE49-F238E27FC236}">
              <a16:creationId xmlns:a16="http://schemas.microsoft.com/office/drawing/2014/main" id="{00000000-0008-0000-0500-0000FA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531" name="Text Box 38" hidden="1">
          <a:extLst>
            <a:ext uri="{FF2B5EF4-FFF2-40B4-BE49-F238E27FC236}">
              <a16:creationId xmlns:a16="http://schemas.microsoft.com/office/drawing/2014/main" id="{00000000-0008-0000-0500-0000FB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32" name="Text Box 38" hidden="1">
          <a:extLst>
            <a:ext uri="{FF2B5EF4-FFF2-40B4-BE49-F238E27FC236}">
              <a16:creationId xmlns:a16="http://schemas.microsoft.com/office/drawing/2014/main" id="{00000000-0008-0000-0500-0000FC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533" name="Text Box 38" hidden="1">
          <a:extLst>
            <a:ext uri="{FF2B5EF4-FFF2-40B4-BE49-F238E27FC236}">
              <a16:creationId xmlns:a16="http://schemas.microsoft.com/office/drawing/2014/main" id="{00000000-0008-0000-0500-0000FD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34" name="Text Box 38" hidden="1">
          <a:extLst>
            <a:ext uri="{FF2B5EF4-FFF2-40B4-BE49-F238E27FC236}">
              <a16:creationId xmlns:a16="http://schemas.microsoft.com/office/drawing/2014/main" id="{00000000-0008-0000-0500-0000FE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535" name="Text Box 38" hidden="1">
          <a:extLst>
            <a:ext uri="{FF2B5EF4-FFF2-40B4-BE49-F238E27FC236}">
              <a16:creationId xmlns:a16="http://schemas.microsoft.com/office/drawing/2014/main" id="{00000000-0008-0000-0500-0000FF05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36" name="Text Box 38" hidden="1">
          <a:extLst>
            <a:ext uri="{FF2B5EF4-FFF2-40B4-BE49-F238E27FC236}">
              <a16:creationId xmlns:a16="http://schemas.microsoft.com/office/drawing/2014/main" id="{00000000-0008-0000-0500-00000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537" name="Text Box 38" hidden="1">
          <a:extLst>
            <a:ext uri="{FF2B5EF4-FFF2-40B4-BE49-F238E27FC236}">
              <a16:creationId xmlns:a16="http://schemas.microsoft.com/office/drawing/2014/main" id="{00000000-0008-0000-0500-00000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38" name="Text Box 38" hidden="1">
          <a:extLst>
            <a:ext uri="{FF2B5EF4-FFF2-40B4-BE49-F238E27FC236}">
              <a16:creationId xmlns:a16="http://schemas.microsoft.com/office/drawing/2014/main" id="{00000000-0008-0000-0500-00000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539" name="Text Box 38" hidden="1">
          <a:extLst>
            <a:ext uri="{FF2B5EF4-FFF2-40B4-BE49-F238E27FC236}">
              <a16:creationId xmlns:a16="http://schemas.microsoft.com/office/drawing/2014/main" id="{00000000-0008-0000-0500-00000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00000000-0008-0000-0500-00000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41" name="Text Box 5" hidden="1">
          <a:extLst>
            <a:ext uri="{FF2B5EF4-FFF2-40B4-BE49-F238E27FC236}">
              <a16:creationId xmlns:a16="http://schemas.microsoft.com/office/drawing/2014/main" id="{00000000-0008-0000-0500-00000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42" name="Text Box 5" hidden="1">
          <a:extLst>
            <a:ext uri="{FF2B5EF4-FFF2-40B4-BE49-F238E27FC236}">
              <a16:creationId xmlns:a16="http://schemas.microsoft.com/office/drawing/2014/main" id="{00000000-0008-0000-0500-00000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543" name="Text Box 38" hidden="1">
          <a:extLst>
            <a:ext uri="{FF2B5EF4-FFF2-40B4-BE49-F238E27FC236}">
              <a16:creationId xmlns:a16="http://schemas.microsoft.com/office/drawing/2014/main" id="{00000000-0008-0000-0500-00000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544" name="Text Box 38" hidden="1">
          <a:extLst>
            <a:ext uri="{FF2B5EF4-FFF2-40B4-BE49-F238E27FC236}">
              <a16:creationId xmlns:a16="http://schemas.microsoft.com/office/drawing/2014/main" id="{00000000-0008-0000-0500-00000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45" name="Text Box 5" hidden="1">
          <a:extLst>
            <a:ext uri="{FF2B5EF4-FFF2-40B4-BE49-F238E27FC236}">
              <a16:creationId xmlns:a16="http://schemas.microsoft.com/office/drawing/2014/main" id="{00000000-0008-0000-0500-00000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46" name="Text Box 5" hidden="1">
          <a:extLst>
            <a:ext uri="{FF2B5EF4-FFF2-40B4-BE49-F238E27FC236}">
              <a16:creationId xmlns:a16="http://schemas.microsoft.com/office/drawing/2014/main" id="{00000000-0008-0000-0500-00000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547" name="Text Box 38" hidden="1">
          <a:extLst>
            <a:ext uri="{FF2B5EF4-FFF2-40B4-BE49-F238E27FC236}">
              <a16:creationId xmlns:a16="http://schemas.microsoft.com/office/drawing/2014/main" id="{00000000-0008-0000-0500-00000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548" name="Text Box 38" hidden="1">
          <a:extLst>
            <a:ext uri="{FF2B5EF4-FFF2-40B4-BE49-F238E27FC236}">
              <a16:creationId xmlns:a16="http://schemas.microsoft.com/office/drawing/2014/main" id="{00000000-0008-0000-0500-00000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549" name="Text Box 34" hidden="1">
          <a:extLst>
            <a:ext uri="{FF2B5EF4-FFF2-40B4-BE49-F238E27FC236}">
              <a16:creationId xmlns:a16="http://schemas.microsoft.com/office/drawing/2014/main" id="{00000000-0008-0000-0500-00000D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0" name="Text Box 5" hidden="1">
          <a:extLst>
            <a:ext uri="{FF2B5EF4-FFF2-40B4-BE49-F238E27FC236}">
              <a16:creationId xmlns:a16="http://schemas.microsoft.com/office/drawing/2014/main" id="{00000000-0008-0000-0500-00000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1" name="Text Box 5" hidden="1">
          <a:extLst>
            <a:ext uri="{FF2B5EF4-FFF2-40B4-BE49-F238E27FC236}">
              <a16:creationId xmlns:a16="http://schemas.microsoft.com/office/drawing/2014/main" id="{00000000-0008-0000-0500-00000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2" name="Text Box 24" hidden="1">
          <a:extLst>
            <a:ext uri="{FF2B5EF4-FFF2-40B4-BE49-F238E27FC236}">
              <a16:creationId xmlns:a16="http://schemas.microsoft.com/office/drawing/2014/main" id="{00000000-0008-0000-0500-00001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3" name="Text Box 5" hidden="1">
          <a:extLst>
            <a:ext uri="{FF2B5EF4-FFF2-40B4-BE49-F238E27FC236}">
              <a16:creationId xmlns:a16="http://schemas.microsoft.com/office/drawing/2014/main" id="{00000000-0008-0000-0500-00001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4" name="Text Box 5" hidden="1">
          <a:extLst>
            <a:ext uri="{FF2B5EF4-FFF2-40B4-BE49-F238E27FC236}">
              <a16:creationId xmlns:a16="http://schemas.microsoft.com/office/drawing/2014/main" id="{00000000-0008-0000-0500-00001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5" name="Text Box 5" hidden="1">
          <a:extLst>
            <a:ext uri="{FF2B5EF4-FFF2-40B4-BE49-F238E27FC236}">
              <a16:creationId xmlns:a16="http://schemas.microsoft.com/office/drawing/2014/main" id="{00000000-0008-0000-0500-00001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6" name="Text Box 5" hidden="1">
          <a:extLst>
            <a:ext uri="{FF2B5EF4-FFF2-40B4-BE49-F238E27FC236}">
              <a16:creationId xmlns:a16="http://schemas.microsoft.com/office/drawing/2014/main" id="{00000000-0008-0000-0500-00001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7" name="Text Box 5" hidden="1">
          <a:extLst>
            <a:ext uri="{FF2B5EF4-FFF2-40B4-BE49-F238E27FC236}">
              <a16:creationId xmlns:a16="http://schemas.microsoft.com/office/drawing/2014/main" id="{00000000-0008-0000-0500-00001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8" name="Text Box 5" hidden="1">
          <a:extLst>
            <a:ext uri="{FF2B5EF4-FFF2-40B4-BE49-F238E27FC236}">
              <a16:creationId xmlns:a16="http://schemas.microsoft.com/office/drawing/2014/main" id="{00000000-0008-0000-0500-00001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59" name="Text Box 5" hidden="1">
          <a:extLst>
            <a:ext uri="{FF2B5EF4-FFF2-40B4-BE49-F238E27FC236}">
              <a16:creationId xmlns:a16="http://schemas.microsoft.com/office/drawing/2014/main" id="{00000000-0008-0000-0500-00001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560" name="Text Box 34" hidden="1">
          <a:extLst>
            <a:ext uri="{FF2B5EF4-FFF2-40B4-BE49-F238E27FC236}">
              <a16:creationId xmlns:a16="http://schemas.microsoft.com/office/drawing/2014/main" id="{00000000-0008-0000-0500-000018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1" name="Text Box 153" hidden="1">
          <a:extLst>
            <a:ext uri="{FF2B5EF4-FFF2-40B4-BE49-F238E27FC236}">
              <a16:creationId xmlns:a16="http://schemas.microsoft.com/office/drawing/2014/main" id="{00000000-0008-0000-0500-00001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2" name="Text Box 154" hidden="1">
          <a:extLst>
            <a:ext uri="{FF2B5EF4-FFF2-40B4-BE49-F238E27FC236}">
              <a16:creationId xmlns:a16="http://schemas.microsoft.com/office/drawing/2014/main" id="{00000000-0008-0000-0500-00001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3" name="Text Box 24" hidden="1">
          <a:extLst>
            <a:ext uri="{FF2B5EF4-FFF2-40B4-BE49-F238E27FC236}">
              <a16:creationId xmlns:a16="http://schemas.microsoft.com/office/drawing/2014/main" id="{00000000-0008-0000-0500-00001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4" name="Text Box 3" hidden="1">
          <a:extLst>
            <a:ext uri="{FF2B5EF4-FFF2-40B4-BE49-F238E27FC236}">
              <a16:creationId xmlns:a16="http://schemas.microsoft.com/office/drawing/2014/main" id="{00000000-0008-0000-0500-00001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5" name="Text Box 4" hidden="1">
          <a:extLst>
            <a:ext uri="{FF2B5EF4-FFF2-40B4-BE49-F238E27FC236}">
              <a16:creationId xmlns:a16="http://schemas.microsoft.com/office/drawing/2014/main" id="{00000000-0008-0000-0500-00001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6" name="Text Box 5" hidden="1">
          <a:extLst>
            <a:ext uri="{FF2B5EF4-FFF2-40B4-BE49-F238E27FC236}">
              <a16:creationId xmlns:a16="http://schemas.microsoft.com/office/drawing/2014/main" id="{00000000-0008-0000-0500-00001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7" name="Text Box 6" hidden="1">
          <a:extLst>
            <a:ext uri="{FF2B5EF4-FFF2-40B4-BE49-F238E27FC236}">
              <a16:creationId xmlns:a16="http://schemas.microsoft.com/office/drawing/2014/main" id="{00000000-0008-0000-0500-00001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8" name="Text Box 7" hidden="1">
          <a:extLst>
            <a:ext uri="{FF2B5EF4-FFF2-40B4-BE49-F238E27FC236}">
              <a16:creationId xmlns:a16="http://schemas.microsoft.com/office/drawing/2014/main" id="{00000000-0008-0000-0500-00002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69" name="Text Box 8" hidden="1">
          <a:extLst>
            <a:ext uri="{FF2B5EF4-FFF2-40B4-BE49-F238E27FC236}">
              <a16:creationId xmlns:a16="http://schemas.microsoft.com/office/drawing/2014/main" id="{00000000-0008-0000-0500-00002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570" name="Text Box 34" hidden="1">
          <a:extLst>
            <a:ext uri="{FF2B5EF4-FFF2-40B4-BE49-F238E27FC236}">
              <a16:creationId xmlns:a16="http://schemas.microsoft.com/office/drawing/2014/main" id="{00000000-0008-0000-0500-000022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1" name="Text Box 24" hidden="1">
          <a:extLst>
            <a:ext uri="{FF2B5EF4-FFF2-40B4-BE49-F238E27FC236}">
              <a16:creationId xmlns:a16="http://schemas.microsoft.com/office/drawing/2014/main" id="{00000000-0008-0000-0500-00002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2" name="Text Box 5" hidden="1">
          <a:extLst>
            <a:ext uri="{FF2B5EF4-FFF2-40B4-BE49-F238E27FC236}">
              <a16:creationId xmlns:a16="http://schemas.microsoft.com/office/drawing/2014/main" id="{00000000-0008-0000-0500-00002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3" name="Text Box 5" hidden="1">
          <a:extLst>
            <a:ext uri="{FF2B5EF4-FFF2-40B4-BE49-F238E27FC236}">
              <a16:creationId xmlns:a16="http://schemas.microsoft.com/office/drawing/2014/main" id="{00000000-0008-0000-0500-00002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4" name="Text Box 5" hidden="1">
          <a:extLst>
            <a:ext uri="{FF2B5EF4-FFF2-40B4-BE49-F238E27FC236}">
              <a16:creationId xmlns:a16="http://schemas.microsoft.com/office/drawing/2014/main" id="{00000000-0008-0000-0500-00002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5" name="Text Box 5" hidden="1">
          <a:extLst>
            <a:ext uri="{FF2B5EF4-FFF2-40B4-BE49-F238E27FC236}">
              <a16:creationId xmlns:a16="http://schemas.microsoft.com/office/drawing/2014/main" id="{00000000-0008-0000-0500-00002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576" name="Text Box 34" hidden="1">
          <a:extLst>
            <a:ext uri="{FF2B5EF4-FFF2-40B4-BE49-F238E27FC236}">
              <a16:creationId xmlns:a16="http://schemas.microsoft.com/office/drawing/2014/main" id="{00000000-0008-0000-0500-000028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7" name="Text Box 24" hidden="1">
          <a:extLst>
            <a:ext uri="{FF2B5EF4-FFF2-40B4-BE49-F238E27FC236}">
              <a16:creationId xmlns:a16="http://schemas.microsoft.com/office/drawing/2014/main" id="{00000000-0008-0000-0500-00002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8" name="Text Box 5" hidden="1">
          <a:extLst>
            <a:ext uri="{FF2B5EF4-FFF2-40B4-BE49-F238E27FC236}">
              <a16:creationId xmlns:a16="http://schemas.microsoft.com/office/drawing/2014/main" id="{00000000-0008-0000-0500-00002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79" name="Text Box 5" hidden="1">
          <a:extLst>
            <a:ext uri="{FF2B5EF4-FFF2-40B4-BE49-F238E27FC236}">
              <a16:creationId xmlns:a16="http://schemas.microsoft.com/office/drawing/2014/main" id="{00000000-0008-0000-0500-00002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0" name="Text Box 5" hidden="1">
          <a:extLst>
            <a:ext uri="{FF2B5EF4-FFF2-40B4-BE49-F238E27FC236}">
              <a16:creationId xmlns:a16="http://schemas.microsoft.com/office/drawing/2014/main" id="{00000000-0008-0000-0500-00002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1" name="Text Box 5" hidden="1">
          <a:extLst>
            <a:ext uri="{FF2B5EF4-FFF2-40B4-BE49-F238E27FC236}">
              <a16:creationId xmlns:a16="http://schemas.microsoft.com/office/drawing/2014/main" id="{00000000-0008-0000-0500-00002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2" name="Text Box 5" hidden="1">
          <a:extLst>
            <a:ext uri="{FF2B5EF4-FFF2-40B4-BE49-F238E27FC236}">
              <a16:creationId xmlns:a16="http://schemas.microsoft.com/office/drawing/2014/main" id="{00000000-0008-0000-0500-00002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3" name="Text Box 5" hidden="1">
          <a:extLst>
            <a:ext uri="{FF2B5EF4-FFF2-40B4-BE49-F238E27FC236}">
              <a16:creationId xmlns:a16="http://schemas.microsoft.com/office/drawing/2014/main" id="{00000000-0008-0000-0500-00002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584" name="Text Box 34" hidden="1">
          <a:extLst>
            <a:ext uri="{FF2B5EF4-FFF2-40B4-BE49-F238E27FC236}">
              <a16:creationId xmlns:a16="http://schemas.microsoft.com/office/drawing/2014/main" id="{00000000-0008-0000-0500-000030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5" name="Text Box 153" hidden="1">
          <a:extLst>
            <a:ext uri="{FF2B5EF4-FFF2-40B4-BE49-F238E27FC236}">
              <a16:creationId xmlns:a16="http://schemas.microsoft.com/office/drawing/2014/main" id="{00000000-0008-0000-0500-00003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6" name="Text Box 154" hidden="1">
          <a:extLst>
            <a:ext uri="{FF2B5EF4-FFF2-40B4-BE49-F238E27FC236}">
              <a16:creationId xmlns:a16="http://schemas.microsoft.com/office/drawing/2014/main" id="{00000000-0008-0000-0500-00003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7" name="Text Box 24" hidden="1">
          <a:extLst>
            <a:ext uri="{FF2B5EF4-FFF2-40B4-BE49-F238E27FC236}">
              <a16:creationId xmlns:a16="http://schemas.microsoft.com/office/drawing/2014/main" id="{00000000-0008-0000-0500-00003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8" name="Text Box 3" hidden="1">
          <a:extLst>
            <a:ext uri="{FF2B5EF4-FFF2-40B4-BE49-F238E27FC236}">
              <a16:creationId xmlns:a16="http://schemas.microsoft.com/office/drawing/2014/main" id="{00000000-0008-0000-0500-00003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89" name="Text Box 4" hidden="1">
          <a:extLst>
            <a:ext uri="{FF2B5EF4-FFF2-40B4-BE49-F238E27FC236}">
              <a16:creationId xmlns:a16="http://schemas.microsoft.com/office/drawing/2014/main" id="{00000000-0008-0000-0500-00003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0" name="Text Box 5" hidden="1">
          <a:extLst>
            <a:ext uri="{FF2B5EF4-FFF2-40B4-BE49-F238E27FC236}">
              <a16:creationId xmlns:a16="http://schemas.microsoft.com/office/drawing/2014/main" id="{00000000-0008-0000-0500-00003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1" name="Text Box 6" hidden="1">
          <a:extLst>
            <a:ext uri="{FF2B5EF4-FFF2-40B4-BE49-F238E27FC236}">
              <a16:creationId xmlns:a16="http://schemas.microsoft.com/office/drawing/2014/main" id="{00000000-0008-0000-0500-00003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2" name="Text Box 7" hidden="1">
          <a:extLst>
            <a:ext uri="{FF2B5EF4-FFF2-40B4-BE49-F238E27FC236}">
              <a16:creationId xmlns:a16="http://schemas.microsoft.com/office/drawing/2014/main" id="{00000000-0008-0000-0500-00003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3" name="Text Box 8" hidden="1">
          <a:extLst>
            <a:ext uri="{FF2B5EF4-FFF2-40B4-BE49-F238E27FC236}">
              <a16:creationId xmlns:a16="http://schemas.microsoft.com/office/drawing/2014/main" id="{00000000-0008-0000-0500-00003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594" name="Text Box 34" hidden="1">
          <a:extLst>
            <a:ext uri="{FF2B5EF4-FFF2-40B4-BE49-F238E27FC236}">
              <a16:creationId xmlns:a16="http://schemas.microsoft.com/office/drawing/2014/main" id="{00000000-0008-0000-0500-00003A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5" name="Text Box 24" hidden="1">
          <a:extLst>
            <a:ext uri="{FF2B5EF4-FFF2-40B4-BE49-F238E27FC236}">
              <a16:creationId xmlns:a16="http://schemas.microsoft.com/office/drawing/2014/main" id="{00000000-0008-0000-0500-00003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6" name="Text Box 5" hidden="1">
          <a:extLst>
            <a:ext uri="{FF2B5EF4-FFF2-40B4-BE49-F238E27FC236}">
              <a16:creationId xmlns:a16="http://schemas.microsoft.com/office/drawing/2014/main" id="{00000000-0008-0000-0500-00003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7" name="Text Box 5" hidden="1">
          <a:extLst>
            <a:ext uri="{FF2B5EF4-FFF2-40B4-BE49-F238E27FC236}">
              <a16:creationId xmlns:a16="http://schemas.microsoft.com/office/drawing/2014/main" id="{00000000-0008-0000-0500-00003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8" name="Text Box 5" hidden="1">
          <a:extLst>
            <a:ext uri="{FF2B5EF4-FFF2-40B4-BE49-F238E27FC236}">
              <a16:creationId xmlns:a16="http://schemas.microsoft.com/office/drawing/2014/main" id="{00000000-0008-0000-0500-00003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599" name="Text Box 1" hidden="1">
          <a:extLst>
            <a:ext uri="{FF2B5EF4-FFF2-40B4-BE49-F238E27FC236}">
              <a16:creationId xmlns:a16="http://schemas.microsoft.com/office/drawing/2014/main" id="{00000000-0008-0000-0500-00003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0" name="Text Box 2" hidden="1">
          <a:extLst>
            <a:ext uri="{FF2B5EF4-FFF2-40B4-BE49-F238E27FC236}">
              <a16:creationId xmlns:a16="http://schemas.microsoft.com/office/drawing/2014/main" id="{00000000-0008-0000-0500-00004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1" name="Text Box 3" hidden="1">
          <a:extLst>
            <a:ext uri="{FF2B5EF4-FFF2-40B4-BE49-F238E27FC236}">
              <a16:creationId xmlns:a16="http://schemas.microsoft.com/office/drawing/2014/main" id="{00000000-0008-0000-0500-00004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2" name="Text Box 4" hidden="1">
          <a:extLst>
            <a:ext uri="{FF2B5EF4-FFF2-40B4-BE49-F238E27FC236}">
              <a16:creationId xmlns:a16="http://schemas.microsoft.com/office/drawing/2014/main" id="{00000000-0008-0000-0500-00004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3" name="Text Box 6" hidden="1">
          <a:extLst>
            <a:ext uri="{FF2B5EF4-FFF2-40B4-BE49-F238E27FC236}">
              <a16:creationId xmlns:a16="http://schemas.microsoft.com/office/drawing/2014/main" id="{00000000-0008-0000-0500-00004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4" name="Text Box 7" hidden="1">
          <a:extLst>
            <a:ext uri="{FF2B5EF4-FFF2-40B4-BE49-F238E27FC236}">
              <a16:creationId xmlns:a16="http://schemas.microsoft.com/office/drawing/2014/main" id="{00000000-0008-0000-0500-00004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5" name="Text Box 8" hidden="1">
          <a:extLst>
            <a:ext uri="{FF2B5EF4-FFF2-40B4-BE49-F238E27FC236}">
              <a16:creationId xmlns:a16="http://schemas.microsoft.com/office/drawing/2014/main" id="{00000000-0008-0000-0500-00004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6" name="Text Box 9" hidden="1">
          <a:extLst>
            <a:ext uri="{FF2B5EF4-FFF2-40B4-BE49-F238E27FC236}">
              <a16:creationId xmlns:a16="http://schemas.microsoft.com/office/drawing/2014/main" id="{00000000-0008-0000-0500-00004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07" name="Text Box 10" hidden="1">
          <a:extLst>
            <a:ext uri="{FF2B5EF4-FFF2-40B4-BE49-F238E27FC236}">
              <a16:creationId xmlns:a16="http://schemas.microsoft.com/office/drawing/2014/main" id="{00000000-0008-0000-0500-00004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608" name="Text Box 11" hidden="1">
          <a:extLst>
            <a:ext uri="{FF2B5EF4-FFF2-40B4-BE49-F238E27FC236}">
              <a16:creationId xmlns:a16="http://schemas.microsoft.com/office/drawing/2014/main" id="{00000000-0008-0000-0500-000048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609" name="Text Box 12" hidden="1">
          <a:extLst>
            <a:ext uri="{FF2B5EF4-FFF2-40B4-BE49-F238E27FC236}">
              <a16:creationId xmlns:a16="http://schemas.microsoft.com/office/drawing/2014/main" id="{00000000-0008-0000-0500-000049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10" name="Text Box 13" hidden="1">
          <a:extLst>
            <a:ext uri="{FF2B5EF4-FFF2-40B4-BE49-F238E27FC236}">
              <a16:creationId xmlns:a16="http://schemas.microsoft.com/office/drawing/2014/main" id="{00000000-0008-0000-0500-00004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11" name="Text Box 14" hidden="1">
          <a:extLst>
            <a:ext uri="{FF2B5EF4-FFF2-40B4-BE49-F238E27FC236}">
              <a16:creationId xmlns:a16="http://schemas.microsoft.com/office/drawing/2014/main" id="{00000000-0008-0000-0500-00004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612" name="Text Box 15" hidden="1">
          <a:extLst>
            <a:ext uri="{FF2B5EF4-FFF2-40B4-BE49-F238E27FC236}">
              <a16:creationId xmlns:a16="http://schemas.microsoft.com/office/drawing/2014/main" id="{00000000-0008-0000-0500-00004C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613" name="Text Box 16" hidden="1">
          <a:extLst>
            <a:ext uri="{FF2B5EF4-FFF2-40B4-BE49-F238E27FC236}">
              <a16:creationId xmlns:a16="http://schemas.microsoft.com/office/drawing/2014/main" id="{00000000-0008-0000-0500-00004D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14" name="Text Box 17" hidden="1">
          <a:extLst>
            <a:ext uri="{FF2B5EF4-FFF2-40B4-BE49-F238E27FC236}">
              <a16:creationId xmlns:a16="http://schemas.microsoft.com/office/drawing/2014/main" id="{00000000-0008-0000-0500-00004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15" name="Text Box 18" hidden="1">
          <a:extLst>
            <a:ext uri="{FF2B5EF4-FFF2-40B4-BE49-F238E27FC236}">
              <a16:creationId xmlns:a16="http://schemas.microsoft.com/office/drawing/2014/main" id="{00000000-0008-0000-0500-00004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616" name="Text Box 19" hidden="1">
          <a:extLst>
            <a:ext uri="{FF2B5EF4-FFF2-40B4-BE49-F238E27FC236}">
              <a16:creationId xmlns:a16="http://schemas.microsoft.com/office/drawing/2014/main" id="{00000000-0008-0000-0500-000050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617" name="Text Box 20" hidden="1">
          <a:extLst>
            <a:ext uri="{FF2B5EF4-FFF2-40B4-BE49-F238E27FC236}">
              <a16:creationId xmlns:a16="http://schemas.microsoft.com/office/drawing/2014/main" id="{00000000-0008-0000-0500-000051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18" name="Text Box 22" hidden="1">
          <a:extLst>
            <a:ext uri="{FF2B5EF4-FFF2-40B4-BE49-F238E27FC236}">
              <a16:creationId xmlns:a16="http://schemas.microsoft.com/office/drawing/2014/main" id="{00000000-0008-0000-0500-00005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19" name="Text Box 23" hidden="1">
          <a:extLst>
            <a:ext uri="{FF2B5EF4-FFF2-40B4-BE49-F238E27FC236}">
              <a16:creationId xmlns:a16="http://schemas.microsoft.com/office/drawing/2014/main" id="{00000000-0008-0000-0500-00005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620" name="Text Box 24" hidden="1">
          <a:extLst>
            <a:ext uri="{FF2B5EF4-FFF2-40B4-BE49-F238E27FC236}">
              <a16:creationId xmlns:a16="http://schemas.microsoft.com/office/drawing/2014/main" id="{00000000-0008-0000-0500-000054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621" name="Text Box 25" hidden="1">
          <a:extLst>
            <a:ext uri="{FF2B5EF4-FFF2-40B4-BE49-F238E27FC236}">
              <a16:creationId xmlns:a16="http://schemas.microsoft.com/office/drawing/2014/main" id="{00000000-0008-0000-0500-00005506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2" name="Text Box 24" hidden="1">
          <a:extLst>
            <a:ext uri="{FF2B5EF4-FFF2-40B4-BE49-F238E27FC236}">
              <a16:creationId xmlns:a16="http://schemas.microsoft.com/office/drawing/2014/main" id="{00000000-0008-0000-0500-00005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3" name="Text Box 4" hidden="1">
          <a:extLst>
            <a:ext uri="{FF2B5EF4-FFF2-40B4-BE49-F238E27FC236}">
              <a16:creationId xmlns:a16="http://schemas.microsoft.com/office/drawing/2014/main" id="{00000000-0008-0000-0500-00005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4" name="Text Box 5" hidden="1">
          <a:extLst>
            <a:ext uri="{FF2B5EF4-FFF2-40B4-BE49-F238E27FC236}">
              <a16:creationId xmlns:a16="http://schemas.microsoft.com/office/drawing/2014/main" id="{00000000-0008-0000-0500-00005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5" name="Text Box 24" hidden="1">
          <a:extLst>
            <a:ext uri="{FF2B5EF4-FFF2-40B4-BE49-F238E27FC236}">
              <a16:creationId xmlns:a16="http://schemas.microsoft.com/office/drawing/2014/main" id="{00000000-0008-0000-0500-00005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6" name="Text Box 4" hidden="1">
          <a:extLst>
            <a:ext uri="{FF2B5EF4-FFF2-40B4-BE49-F238E27FC236}">
              <a16:creationId xmlns:a16="http://schemas.microsoft.com/office/drawing/2014/main" id="{00000000-0008-0000-0500-00005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7" name="Text Box 5" hidden="1">
          <a:extLst>
            <a:ext uri="{FF2B5EF4-FFF2-40B4-BE49-F238E27FC236}">
              <a16:creationId xmlns:a16="http://schemas.microsoft.com/office/drawing/2014/main" id="{00000000-0008-0000-0500-00005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8" name="Text Box 38" hidden="1">
          <a:extLst>
            <a:ext uri="{FF2B5EF4-FFF2-40B4-BE49-F238E27FC236}">
              <a16:creationId xmlns:a16="http://schemas.microsoft.com/office/drawing/2014/main" id="{00000000-0008-0000-0500-00005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29" name="Text Box 39" hidden="1">
          <a:extLst>
            <a:ext uri="{FF2B5EF4-FFF2-40B4-BE49-F238E27FC236}">
              <a16:creationId xmlns:a16="http://schemas.microsoft.com/office/drawing/2014/main" id="{00000000-0008-0000-0500-00005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0" name="Text Box 40" hidden="1">
          <a:extLst>
            <a:ext uri="{FF2B5EF4-FFF2-40B4-BE49-F238E27FC236}">
              <a16:creationId xmlns:a16="http://schemas.microsoft.com/office/drawing/2014/main" id="{00000000-0008-0000-0500-00005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1" name="Text Box 41" hidden="1">
          <a:extLst>
            <a:ext uri="{FF2B5EF4-FFF2-40B4-BE49-F238E27FC236}">
              <a16:creationId xmlns:a16="http://schemas.microsoft.com/office/drawing/2014/main" id="{00000000-0008-0000-0500-00005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2" name="Text Box 42" hidden="1">
          <a:extLst>
            <a:ext uri="{FF2B5EF4-FFF2-40B4-BE49-F238E27FC236}">
              <a16:creationId xmlns:a16="http://schemas.microsoft.com/office/drawing/2014/main" id="{00000000-0008-0000-0500-00006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3" name="Text Box 43" hidden="1">
          <a:extLst>
            <a:ext uri="{FF2B5EF4-FFF2-40B4-BE49-F238E27FC236}">
              <a16:creationId xmlns:a16="http://schemas.microsoft.com/office/drawing/2014/main" id="{00000000-0008-0000-0500-00006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4" name="Text Box 44" hidden="1">
          <a:extLst>
            <a:ext uri="{FF2B5EF4-FFF2-40B4-BE49-F238E27FC236}">
              <a16:creationId xmlns:a16="http://schemas.microsoft.com/office/drawing/2014/main" id="{00000000-0008-0000-0500-00006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5" name="Text Box 45" hidden="1">
          <a:extLst>
            <a:ext uri="{FF2B5EF4-FFF2-40B4-BE49-F238E27FC236}">
              <a16:creationId xmlns:a16="http://schemas.microsoft.com/office/drawing/2014/main" id="{00000000-0008-0000-0500-00006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6" name="Text Box 46" hidden="1">
          <a:extLst>
            <a:ext uri="{FF2B5EF4-FFF2-40B4-BE49-F238E27FC236}">
              <a16:creationId xmlns:a16="http://schemas.microsoft.com/office/drawing/2014/main" id="{00000000-0008-0000-0500-00006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7" name="Text Box 47" hidden="1">
          <a:extLst>
            <a:ext uri="{FF2B5EF4-FFF2-40B4-BE49-F238E27FC236}">
              <a16:creationId xmlns:a16="http://schemas.microsoft.com/office/drawing/2014/main" id="{00000000-0008-0000-0500-00006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8" name="Text Box 48" hidden="1">
          <a:extLst>
            <a:ext uri="{FF2B5EF4-FFF2-40B4-BE49-F238E27FC236}">
              <a16:creationId xmlns:a16="http://schemas.microsoft.com/office/drawing/2014/main" id="{00000000-0008-0000-0500-00006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39" name="Text Box 49" hidden="1">
          <a:extLst>
            <a:ext uri="{FF2B5EF4-FFF2-40B4-BE49-F238E27FC236}">
              <a16:creationId xmlns:a16="http://schemas.microsoft.com/office/drawing/2014/main" id="{00000000-0008-0000-0500-00006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0" name="Text Box 50" hidden="1">
          <a:extLst>
            <a:ext uri="{FF2B5EF4-FFF2-40B4-BE49-F238E27FC236}">
              <a16:creationId xmlns:a16="http://schemas.microsoft.com/office/drawing/2014/main" id="{00000000-0008-0000-0500-00006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1" name="Text Box 51" hidden="1">
          <a:extLst>
            <a:ext uri="{FF2B5EF4-FFF2-40B4-BE49-F238E27FC236}">
              <a16:creationId xmlns:a16="http://schemas.microsoft.com/office/drawing/2014/main" id="{00000000-0008-0000-0500-00006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2" name="Text Box 52" hidden="1">
          <a:extLst>
            <a:ext uri="{FF2B5EF4-FFF2-40B4-BE49-F238E27FC236}">
              <a16:creationId xmlns:a16="http://schemas.microsoft.com/office/drawing/2014/main" id="{00000000-0008-0000-0500-00006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3" name="Text Box 53" hidden="1">
          <a:extLst>
            <a:ext uri="{FF2B5EF4-FFF2-40B4-BE49-F238E27FC236}">
              <a16:creationId xmlns:a16="http://schemas.microsoft.com/office/drawing/2014/main" id="{00000000-0008-0000-0500-00006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4" name="Text Box 54" hidden="1">
          <a:extLst>
            <a:ext uri="{FF2B5EF4-FFF2-40B4-BE49-F238E27FC236}">
              <a16:creationId xmlns:a16="http://schemas.microsoft.com/office/drawing/2014/main" id="{00000000-0008-0000-0500-00006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5" name="Text Box 55" hidden="1">
          <a:extLst>
            <a:ext uri="{FF2B5EF4-FFF2-40B4-BE49-F238E27FC236}">
              <a16:creationId xmlns:a16="http://schemas.microsoft.com/office/drawing/2014/main" id="{00000000-0008-0000-0500-00006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6" name="Text Box 57" hidden="1">
          <a:extLst>
            <a:ext uri="{FF2B5EF4-FFF2-40B4-BE49-F238E27FC236}">
              <a16:creationId xmlns:a16="http://schemas.microsoft.com/office/drawing/2014/main" id="{00000000-0008-0000-0500-00006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7" name="Text Box 38" hidden="1">
          <a:extLst>
            <a:ext uri="{FF2B5EF4-FFF2-40B4-BE49-F238E27FC236}">
              <a16:creationId xmlns:a16="http://schemas.microsoft.com/office/drawing/2014/main" id="{00000000-0008-0000-0500-00006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8" name="Text Box 38" hidden="1">
          <a:extLst>
            <a:ext uri="{FF2B5EF4-FFF2-40B4-BE49-F238E27FC236}">
              <a16:creationId xmlns:a16="http://schemas.microsoft.com/office/drawing/2014/main" id="{00000000-0008-0000-0500-00007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49" name="Text Box 40" hidden="1">
          <a:extLst>
            <a:ext uri="{FF2B5EF4-FFF2-40B4-BE49-F238E27FC236}">
              <a16:creationId xmlns:a16="http://schemas.microsoft.com/office/drawing/2014/main" id="{00000000-0008-0000-0500-00007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50" name="Text Box 38" hidden="1">
          <a:extLst>
            <a:ext uri="{FF2B5EF4-FFF2-40B4-BE49-F238E27FC236}">
              <a16:creationId xmlns:a16="http://schemas.microsoft.com/office/drawing/2014/main" id="{00000000-0008-0000-0500-00007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651" name="Text Box 38" hidden="1">
          <a:extLst>
            <a:ext uri="{FF2B5EF4-FFF2-40B4-BE49-F238E27FC236}">
              <a16:creationId xmlns:a16="http://schemas.microsoft.com/office/drawing/2014/main" id="{00000000-0008-0000-0500-000073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52" name="Text Box 4" hidden="1">
          <a:extLst>
            <a:ext uri="{FF2B5EF4-FFF2-40B4-BE49-F238E27FC236}">
              <a16:creationId xmlns:a16="http://schemas.microsoft.com/office/drawing/2014/main" id="{00000000-0008-0000-0500-00007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86</xdr:row>
      <xdr:rowOff>0</xdr:rowOff>
    </xdr:from>
    <xdr:ext cx="76200" cy="200025"/>
    <xdr:sp macro="" textlink="">
      <xdr:nvSpPr>
        <xdr:cNvPr id="1653" name="Text Box 5" hidden="1">
          <a:extLst>
            <a:ext uri="{FF2B5EF4-FFF2-40B4-BE49-F238E27FC236}">
              <a16:creationId xmlns:a16="http://schemas.microsoft.com/office/drawing/2014/main" id="{00000000-0008-0000-0500-00007506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654" name="Text Box 34" hidden="1">
          <a:extLst>
            <a:ext uri="{FF2B5EF4-FFF2-40B4-BE49-F238E27FC236}">
              <a16:creationId xmlns:a16="http://schemas.microsoft.com/office/drawing/2014/main" id="{00000000-0008-0000-0500-000076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55" name="Text Box 5" hidden="1">
          <a:extLst>
            <a:ext uri="{FF2B5EF4-FFF2-40B4-BE49-F238E27FC236}">
              <a16:creationId xmlns:a16="http://schemas.microsoft.com/office/drawing/2014/main" id="{00000000-0008-0000-0500-00007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56" name="Text Box 5" hidden="1">
          <a:extLst>
            <a:ext uri="{FF2B5EF4-FFF2-40B4-BE49-F238E27FC236}">
              <a16:creationId xmlns:a16="http://schemas.microsoft.com/office/drawing/2014/main" id="{00000000-0008-0000-0500-00007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57" name="Text Box 24" hidden="1">
          <a:extLst>
            <a:ext uri="{FF2B5EF4-FFF2-40B4-BE49-F238E27FC236}">
              <a16:creationId xmlns:a16="http://schemas.microsoft.com/office/drawing/2014/main" id="{00000000-0008-0000-0500-00007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58" name="Text Box 5" hidden="1">
          <a:extLst>
            <a:ext uri="{FF2B5EF4-FFF2-40B4-BE49-F238E27FC236}">
              <a16:creationId xmlns:a16="http://schemas.microsoft.com/office/drawing/2014/main" id="{00000000-0008-0000-0500-00007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59" name="Text Box 5" hidden="1">
          <a:extLst>
            <a:ext uri="{FF2B5EF4-FFF2-40B4-BE49-F238E27FC236}">
              <a16:creationId xmlns:a16="http://schemas.microsoft.com/office/drawing/2014/main" id="{00000000-0008-0000-0500-00007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0" name="Text Box 5" hidden="1">
          <a:extLst>
            <a:ext uri="{FF2B5EF4-FFF2-40B4-BE49-F238E27FC236}">
              <a16:creationId xmlns:a16="http://schemas.microsoft.com/office/drawing/2014/main" id="{00000000-0008-0000-0500-00007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1" name="Text Box 5" hidden="1">
          <a:extLst>
            <a:ext uri="{FF2B5EF4-FFF2-40B4-BE49-F238E27FC236}">
              <a16:creationId xmlns:a16="http://schemas.microsoft.com/office/drawing/2014/main" id="{00000000-0008-0000-0500-00007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2" name="Text Box 5" hidden="1">
          <a:extLst>
            <a:ext uri="{FF2B5EF4-FFF2-40B4-BE49-F238E27FC236}">
              <a16:creationId xmlns:a16="http://schemas.microsoft.com/office/drawing/2014/main" id="{00000000-0008-0000-0500-00007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3" name="Text Box 5" hidden="1">
          <a:extLst>
            <a:ext uri="{FF2B5EF4-FFF2-40B4-BE49-F238E27FC236}">
              <a16:creationId xmlns:a16="http://schemas.microsoft.com/office/drawing/2014/main" id="{00000000-0008-0000-0500-00007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4" name="Text Box 5" hidden="1">
          <a:extLst>
            <a:ext uri="{FF2B5EF4-FFF2-40B4-BE49-F238E27FC236}">
              <a16:creationId xmlns:a16="http://schemas.microsoft.com/office/drawing/2014/main" id="{00000000-0008-0000-0500-00008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665" name="Text Box 34" hidden="1">
          <a:extLst>
            <a:ext uri="{FF2B5EF4-FFF2-40B4-BE49-F238E27FC236}">
              <a16:creationId xmlns:a16="http://schemas.microsoft.com/office/drawing/2014/main" id="{00000000-0008-0000-0500-000081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6" name="Text Box 153" hidden="1">
          <a:extLst>
            <a:ext uri="{FF2B5EF4-FFF2-40B4-BE49-F238E27FC236}">
              <a16:creationId xmlns:a16="http://schemas.microsoft.com/office/drawing/2014/main" id="{00000000-0008-0000-0500-00008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7" name="Text Box 154" hidden="1">
          <a:extLst>
            <a:ext uri="{FF2B5EF4-FFF2-40B4-BE49-F238E27FC236}">
              <a16:creationId xmlns:a16="http://schemas.microsoft.com/office/drawing/2014/main" id="{00000000-0008-0000-0500-00008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8" name="Text Box 24" hidden="1">
          <a:extLst>
            <a:ext uri="{FF2B5EF4-FFF2-40B4-BE49-F238E27FC236}">
              <a16:creationId xmlns:a16="http://schemas.microsoft.com/office/drawing/2014/main" id="{00000000-0008-0000-0500-00008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69" name="Text Box 3" hidden="1">
          <a:extLst>
            <a:ext uri="{FF2B5EF4-FFF2-40B4-BE49-F238E27FC236}">
              <a16:creationId xmlns:a16="http://schemas.microsoft.com/office/drawing/2014/main" id="{00000000-0008-0000-0500-00008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0" name="Text Box 4" hidden="1">
          <a:extLst>
            <a:ext uri="{FF2B5EF4-FFF2-40B4-BE49-F238E27FC236}">
              <a16:creationId xmlns:a16="http://schemas.microsoft.com/office/drawing/2014/main" id="{00000000-0008-0000-0500-00008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1" name="Text Box 5" hidden="1">
          <a:extLst>
            <a:ext uri="{FF2B5EF4-FFF2-40B4-BE49-F238E27FC236}">
              <a16:creationId xmlns:a16="http://schemas.microsoft.com/office/drawing/2014/main" id="{00000000-0008-0000-0500-00008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2" name="Text Box 6" hidden="1">
          <a:extLst>
            <a:ext uri="{FF2B5EF4-FFF2-40B4-BE49-F238E27FC236}">
              <a16:creationId xmlns:a16="http://schemas.microsoft.com/office/drawing/2014/main" id="{00000000-0008-0000-0500-00008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3" name="Text Box 7" hidden="1">
          <a:extLst>
            <a:ext uri="{FF2B5EF4-FFF2-40B4-BE49-F238E27FC236}">
              <a16:creationId xmlns:a16="http://schemas.microsoft.com/office/drawing/2014/main" id="{00000000-0008-0000-0500-00008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4" name="Text Box 8" hidden="1">
          <a:extLst>
            <a:ext uri="{FF2B5EF4-FFF2-40B4-BE49-F238E27FC236}">
              <a16:creationId xmlns:a16="http://schemas.microsoft.com/office/drawing/2014/main" id="{00000000-0008-0000-0500-00008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675" name="Text Box 34" hidden="1">
          <a:extLst>
            <a:ext uri="{FF2B5EF4-FFF2-40B4-BE49-F238E27FC236}">
              <a16:creationId xmlns:a16="http://schemas.microsoft.com/office/drawing/2014/main" id="{00000000-0008-0000-0500-00008B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6" name="Text Box 24" hidden="1">
          <a:extLst>
            <a:ext uri="{FF2B5EF4-FFF2-40B4-BE49-F238E27FC236}">
              <a16:creationId xmlns:a16="http://schemas.microsoft.com/office/drawing/2014/main" id="{00000000-0008-0000-0500-00008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7" name="Text Box 5" hidden="1">
          <a:extLst>
            <a:ext uri="{FF2B5EF4-FFF2-40B4-BE49-F238E27FC236}">
              <a16:creationId xmlns:a16="http://schemas.microsoft.com/office/drawing/2014/main" id="{00000000-0008-0000-0500-00008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8" name="Text Box 5" hidden="1">
          <a:extLst>
            <a:ext uri="{FF2B5EF4-FFF2-40B4-BE49-F238E27FC236}">
              <a16:creationId xmlns:a16="http://schemas.microsoft.com/office/drawing/2014/main" id="{00000000-0008-0000-0500-00008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79" name="Text Box 5" hidden="1">
          <a:extLst>
            <a:ext uri="{FF2B5EF4-FFF2-40B4-BE49-F238E27FC236}">
              <a16:creationId xmlns:a16="http://schemas.microsoft.com/office/drawing/2014/main" id="{00000000-0008-0000-0500-00008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0" name="Text Box 5" hidden="1">
          <a:extLst>
            <a:ext uri="{FF2B5EF4-FFF2-40B4-BE49-F238E27FC236}">
              <a16:creationId xmlns:a16="http://schemas.microsoft.com/office/drawing/2014/main" id="{00000000-0008-0000-0500-00009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681" name="Text Box 34" hidden="1">
          <a:extLst>
            <a:ext uri="{FF2B5EF4-FFF2-40B4-BE49-F238E27FC236}">
              <a16:creationId xmlns:a16="http://schemas.microsoft.com/office/drawing/2014/main" id="{00000000-0008-0000-0500-000091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2" name="Text Box 5" hidden="1">
          <a:extLst>
            <a:ext uri="{FF2B5EF4-FFF2-40B4-BE49-F238E27FC236}">
              <a16:creationId xmlns:a16="http://schemas.microsoft.com/office/drawing/2014/main" id="{00000000-0008-0000-0500-00009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3" name="Text Box 5" hidden="1">
          <a:extLst>
            <a:ext uri="{FF2B5EF4-FFF2-40B4-BE49-F238E27FC236}">
              <a16:creationId xmlns:a16="http://schemas.microsoft.com/office/drawing/2014/main" id="{00000000-0008-0000-0500-00009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4" name="Text Box 24" hidden="1">
          <a:extLst>
            <a:ext uri="{FF2B5EF4-FFF2-40B4-BE49-F238E27FC236}">
              <a16:creationId xmlns:a16="http://schemas.microsoft.com/office/drawing/2014/main" id="{00000000-0008-0000-0500-00009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5" name="Text Box 5" hidden="1">
          <a:extLst>
            <a:ext uri="{FF2B5EF4-FFF2-40B4-BE49-F238E27FC236}">
              <a16:creationId xmlns:a16="http://schemas.microsoft.com/office/drawing/2014/main" id="{00000000-0008-0000-0500-00009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6" name="Text Box 5" hidden="1">
          <a:extLst>
            <a:ext uri="{FF2B5EF4-FFF2-40B4-BE49-F238E27FC236}">
              <a16:creationId xmlns:a16="http://schemas.microsoft.com/office/drawing/2014/main" id="{00000000-0008-0000-0500-00009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7" name="Text Box 5" hidden="1">
          <a:extLst>
            <a:ext uri="{FF2B5EF4-FFF2-40B4-BE49-F238E27FC236}">
              <a16:creationId xmlns:a16="http://schemas.microsoft.com/office/drawing/2014/main" id="{00000000-0008-0000-0500-00009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8" name="Text Box 5" hidden="1">
          <a:extLst>
            <a:ext uri="{FF2B5EF4-FFF2-40B4-BE49-F238E27FC236}">
              <a16:creationId xmlns:a16="http://schemas.microsoft.com/office/drawing/2014/main" id="{00000000-0008-0000-0500-00009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89" name="Text Box 5" hidden="1">
          <a:extLst>
            <a:ext uri="{FF2B5EF4-FFF2-40B4-BE49-F238E27FC236}">
              <a16:creationId xmlns:a16="http://schemas.microsoft.com/office/drawing/2014/main" id="{00000000-0008-0000-0500-00009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0" name="Text Box 5" hidden="1">
          <a:extLst>
            <a:ext uri="{FF2B5EF4-FFF2-40B4-BE49-F238E27FC236}">
              <a16:creationId xmlns:a16="http://schemas.microsoft.com/office/drawing/2014/main" id="{00000000-0008-0000-0500-00009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1" name="Text Box 5" hidden="1">
          <a:extLst>
            <a:ext uri="{FF2B5EF4-FFF2-40B4-BE49-F238E27FC236}">
              <a16:creationId xmlns:a16="http://schemas.microsoft.com/office/drawing/2014/main" id="{00000000-0008-0000-0500-00009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692" name="Text Box 34" hidden="1">
          <a:extLst>
            <a:ext uri="{FF2B5EF4-FFF2-40B4-BE49-F238E27FC236}">
              <a16:creationId xmlns:a16="http://schemas.microsoft.com/office/drawing/2014/main" id="{00000000-0008-0000-0500-00009C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3" name="Text Box 153" hidden="1">
          <a:extLst>
            <a:ext uri="{FF2B5EF4-FFF2-40B4-BE49-F238E27FC236}">
              <a16:creationId xmlns:a16="http://schemas.microsoft.com/office/drawing/2014/main" id="{00000000-0008-0000-0500-00009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4" name="Text Box 154" hidden="1">
          <a:extLst>
            <a:ext uri="{FF2B5EF4-FFF2-40B4-BE49-F238E27FC236}">
              <a16:creationId xmlns:a16="http://schemas.microsoft.com/office/drawing/2014/main" id="{00000000-0008-0000-0500-00009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5" name="Text Box 24" hidden="1">
          <a:extLst>
            <a:ext uri="{FF2B5EF4-FFF2-40B4-BE49-F238E27FC236}">
              <a16:creationId xmlns:a16="http://schemas.microsoft.com/office/drawing/2014/main" id="{00000000-0008-0000-0500-00009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6" name="Text Box 3" hidden="1">
          <a:extLst>
            <a:ext uri="{FF2B5EF4-FFF2-40B4-BE49-F238E27FC236}">
              <a16:creationId xmlns:a16="http://schemas.microsoft.com/office/drawing/2014/main" id="{00000000-0008-0000-0500-0000A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7" name="Text Box 4" hidden="1">
          <a:extLst>
            <a:ext uri="{FF2B5EF4-FFF2-40B4-BE49-F238E27FC236}">
              <a16:creationId xmlns:a16="http://schemas.microsoft.com/office/drawing/2014/main" id="{00000000-0008-0000-0500-0000A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8" name="Text Box 5" hidden="1">
          <a:extLst>
            <a:ext uri="{FF2B5EF4-FFF2-40B4-BE49-F238E27FC236}">
              <a16:creationId xmlns:a16="http://schemas.microsoft.com/office/drawing/2014/main" id="{00000000-0008-0000-0500-0000A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699" name="Text Box 6" hidden="1">
          <a:extLst>
            <a:ext uri="{FF2B5EF4-FFF2-40B4-BE49-F238E27FC236}">
              <a16:creationId xmlns:a16="http://schemas.microsoft.com/office/drawing/2014/main" id="{00000000-0008-0000-0500-0000A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0" name="Text Box 7" hidden="1">
          <a:extLst>
            <a:ext uri="{FF2B5EF4-FFF2-40B4-BE49-F238E27FC236}">
              <a16:creationId xmlns:a16="http://schemas.microsoft.com/office/drawing/2014/main" id="{00000000-0008-0000-0500-0000A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1" name="Text Box 8" hidden="1">
          <a:extLst>
            <a:ext uri="{FF2B5EF4-FFF2-40B4-BE49-F238E27FC236}">
              <a16:creationId xmlns:a16="http://schemas.microsoft.com/office/drawing/2014/main" id="{00000000-0008-0000-0500-0000A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702" name="Text Box 34" hidden="1">
          <a:extLst>
            <a:ext uri="{FF2B5EF4-FFF2-40B4-BE49-F238E27FC236}">
              <a16:creationId xmlns:a16="http://schemas.microsoft.com/office/drawing/2014/main" id="{00000000-0008-0000-0500-0000A606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3" name="Text Box 24" hidden="1">
          <a:extLst>
            <a:ext uri="{FF2B5EF4-FFF2-40B4-BE49-F238E27FC236}">
              <a16:creationId xmlns:a16="http://schemas.microsoft.com/office/drawing/2014/main" id="{00000000-0008-0000-0500-0000A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4" name="Text Box 5" hidden="1">
          <a:extLst>
            <a:ext uri="{FF2B5EF4-FFF2-40B4-BE49-F238E27FC236}">
              <a16:creationId xmlns:a16="http://schemas.microsoft.com/office/drawing/2014/main" id="{00000000-0008-0000-0500-0000A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5" name="Text Box 5" hidden="1">
          <a:extLst>
            <a:ext uri="{FF2B5EF4-FFF2-40B4-BE49-F238E27FC236}">
              <a16:creationId xmlns:a16="http://schemas.microsoft.com/office/drawing/2014/main" id="{00000000-0008-0000-0500-0000A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6" name="Text Box 5" hidden="1">
          <a:extLst>
            <a:ext uri="{FF2B5EF4-FFF2-40B4-BE49-F238E27FC236}">
              <a16:creationId xmlns:a16="http://schemas.microsoft.com/office/drawing/2014/main" id="{00000000-0008-0000-0500-0000A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7" name="Text Box 5" hidden="1">
          <a:extLst>
            <a:ext uri="{FF2B5EF4-FFF2-40B4-BE49-F238E27FC236}">
              <a16:creationId xmlns:a16="http://schemas.microsoft.com/office/drawing/2014/main" id="{00000000-0008-0000-0500-0000A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08" name="Text Box 38" hidden="1">
          <a:extLst>
            <a:ext uri="{FF2B5EF4-FFF2-40B4-BE49-F238E27FC236}">
              <a16:creationId xmlns:a16="http://schemas.microsoft.com/office/drawing/2014/main" id="{00000000-0008-0000-0500-0000A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09" name="Text Box 38" hidden="1">
          <a:extLst>
            <a:ext uri="{FF2B5EF4-FFF2-40B4-BE49-F238E27FC236}">
              <a16:creationId xmlns:a16="http://schemas.microsoft.com/office/drawing/2014/main" id="{00000000-0008-0000-0500-0000A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10" name="Text Box 57" hidden="1">
          <a:extLst>
            <a:ext uri="{FF2B5EF4-FFF2-40B4-BE49-F238E27FC236}">
              <a16:creationId xmlns:a16="http://schemas.microsoft.com/office/drawing/2014/main" id="{00000000-0008-0000-0500-0000A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11" name="Text Box 57" hidden="1">
          <a:extLst>
            <a:ext uri="{FF2B5EF4-FFF2-40B4-BE49-F238E27FC236}">
              <a16:creationId xmlns:a16="http://schemas.microsoft.com/office/drawing/2014/main" id="{00000000-0008-0000-0500-0000A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12" name="Text Box 57" hidden="1">
          <a:extLst>
            <a:ext uri="{FF2B5EF4-FFF2-40B4-BE49-F238E27FC236}">
              <a16:creationId xmlns:a16="http://schemas.microsoft.com/office/drawing/2014/main" id="{00000000-0008-0000-0500-0000B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13" name="Text Box 5" hidden="1">
          <a:extLst>
            <a:ext uri="{FF2B5EF4-FFF2-40B4-BE49-F238E27FC236}">
              <a16:creationId xmlns:a16="http://schemas.microsoft.com/office/drawing/2014/main" id="{00000000-0008-0000-0500-0000B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14" name="Text Box 57" hidden="1">
          <a:extLst>
            <a:ext uri="{FF2B5EF4-FFF2-40B4-BE49-F238E27FC236}">
              <a16:creationId xmlns:a16="http://schemas.microsoft.com/office/drawing/2014/main" id="{00000000-0008-0000-0500-0000B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15" name="Text Box 5" hidden="1">
          <a:extLst>
            <a:ext uri="{FF2B5EF4-FFF2-40B4-BE49-F238E27FC236}">
              <a16:creationId xmlns:a16="http://schemas.microsoft.com/office/drawing/2014/main" id="{00000000-0008-0000-0500-0000B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16" name="Text Box 5" hidden="1">
          <a:extLst>
            <a:ext uri="{FF2B5EF4-FFF2-40B4-BE49-F238E27FC236}">
              <a16:creationId xmlns:a16="http://schemas.microsoft.com/office/drawing/2014/main" id="{00000000-0008-0000-0500-0000B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717" name="Text Box 10" hidden="1">
          <a:extLst>
            <a:ext uri="{FF2B5EF4-FFF2-40B4-BE49-F238E27FC236}">
              <a16:creationId xmlns:a16="http://schemas.microsoft.com/office/drawing/2014/main" id="{00000000-0008-0000-0500-0000B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718" name="Text Box 5" hidden="1">
          <a:extLst>
            <a:ext uri="{FF2B5EF4-FFF2-40B4-BE49-F238E27FC236}">
              <a16:creationId xmlns:a16="http://schemas.microsoft.com/office/drawing/2014/main" id="{00000000-0008-0000-0500-0000B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1719" name="Text Box 8" hidden="1">
          <a:extLst>
            <a:ext uri="{FF2B5EF4-FFF2-40B4-BE49-F238E27FC236}">
              <a16:creationId xmlns:a16="http://schemas.microsoft.com/office/drawing/2014/main" id="{00000000-0008-0000-0500-0000B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1720" name="Text Box 9" hidden="1">
          <a:extLst>
            <a:ext uri="{FF2B5EF4-FFF2-40B4-BE49-F238E27FC236}">
              <a16:creationId xmlns:a16="http://schemas.microsoft.com/office/drawing/2014/main" id="{00000000-0008-0000-0500-0000B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21" name="Text Box 5" hidden="1">
          <a:extLst>
            <a:ext uri="{FF2B5EF4-FFF2-40B4-BE49-F238E27FC236}">
              <a16:creationId xmlns:a16="http://schemas.microsoft.com/office/drawing/2014/main" id="{00000000-0008-0000-0500-0000B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22" name="Text Box 5" hidden="1">
          <a:extLst>
            <a:ext uri="{FF2B5EF4-FFF2-40B4-BE49-F238E27FC236}">
              <a16:creationId xmlns:a16="http://schemas.microsoft.com/office/drawing/2014/main" id="{00000000-0008-0000-0500-0000B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723" name="Text Box 5" hidden="1">
          <a:extLst>
            <a:ext uri="{FF2B5EF4-FFF2-40B4-BE49-F238E27FC236}">
              <a16:creationId xmlns:a16="http://schemas.microsoft.com/office/drawing/2014/main" id="{00000000-0008-0000-0500-0000B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24" name="Text Box 38" hidden="1">
          <a:extLst>
            <a:ext uri="{FF2B5EF4-FFF2-40B4-BE49-F238E27FC236}">
              <a16:creationId xmlns:a16="http://schemas.microsoft.com/office/drawing/2014/main" id="{00000000-0008-0000-0500-0000BC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25" name="Text Box 38" hidden="1">
          <a:extLst>
            <a:ext uri="{FF2B5EF4-FFF2-40B4-BE49-F238E27FC236}">
              <a16:creationId xmlns:a16="http://schemas.microsoft.com/office/drawing/2014/main" id="{00000000-0008-0000-0500-0000B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26" name="Text Box 38" hidden="1">
          <a:extLst>
            <a:ext uri="{FF2B5EF4-FFF2-40B4-BE49-F238E27FC236}">
              <a16:creationId xmlns:a16="http://schemas.microsoft.com/office/drawing/2014/main" id="{00000000-0008-0000-0500-0000B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27" name="Text Box 38" hidden="1">
          <a:extLst>
            <a:ext uri="{FF2B5EF4-FFF2-40B4-BE49-F238E27FC236}">
              <a16:creationId xmlns:a16="http://schemas.microsoft.com/office/drawing/2014/main" id="{00000000-0008-0000-0500-0000B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28" name="Text Box 38" hidden="1">
          <a:extLst>
            <a:ext uri="{FF2B5EF4-FFF2-40B4-BE49-F238E27FC236}">
              <a16:creationId xmlns:a16="http://schemas.microsoft.com/office/drawing/2014/main" id="{00000000-0008-0000-0500-0000C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29" name="Text Box 38" hidden="1">
          <a:extLst>
            <a:ext uri="{FF2B5EF4-FFF2-40B4-BE49-F238E27FC236}">
              <a16:creationId xmlns:a16="http://schemas.microsoft.com/office/drawing/2014/main" id="{00000000-0008-0000-0500-0000C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30" name="Text Box 38" hidden="1">
          <a:extLst>
            <a:ext uri="{FF2B5EF4-FFF2-40B4-BE49-F238E27FC236}">
              <a16:creationId xmlns:a16="http://schemas.microsoft.com/office/drawing/2014/main" id="{00000000-0008-0000-0500-0000C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31" name="Text Box 38" hidden="1">
          <a:extLst>
            <a:ext uri="{FF2B5EF4-FFF2-40B4-BE49-F238E27FC236}">
              <a16:creationId xmlns:a16="http://schemas.microsoft.com/office/drawing/2014/main" id="{00000000-0008-0000-0500-0000C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32" name="Text Box 38" hidden="1">
          <a:extLst>
            <a:ext uri="{FF2B5EF4-FFF2-40B4-BE49-F238E27FC236}">
              <a16:creationId xmlns:a16="http://schemas.microsoft.com/office/drawing/2014/main" id="{00000000-0008-0000-0500-0000C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33" name="Text Box 38" hidden="1">
          <a:extLst>
            <a:ext uri="{FF2B5EF4-FFF2-40B4-BE49-F238E27FC236}">
              <a16:creationId xmlns:a16="http://schemas.microsoft.com/office/drawing/2014/main" id="{00000000-0008-0000-0500-0000C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34" name="Text Box 38" hidden="1">
          <a:extLst>
            <a:ext uri="{FF2B5EF4-FFF2-40B4-BE49-F238E27FC236}">
              <a16:creationId xmlns:a16="http://schemas.microsoft.com/office/drawing/2014/main" id="{00000000-0008-0000-0500-0000C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35" name="Text Box 38" hidden="1">
          <a:extLst>
            <a:ext uri="{FF2B5EF4-FFF2-40B4-BE49-F238E27FC236}">
              <a16:creationId xmlns:a16="http://schemas.microsoft.com/office/drawing/2014/main" id="{00000000-0008-0000-0500-0000C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36" name="Text Box 38" hidden="1">
          <a:extLst>
            <a:ext uri="{FF2B5EF4-FFF2-40B4-BE49-F238E27FC236}">
              <a16:creationId xmlns:a16="http://schemas.microsoft.com/office/drawing/2014/main" id="{00000000-0008-0000-0500-0000C8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37" name="Text Box 38" hidden="1">
          <a:extLst>
            <a:ext uri="{FF2B5EF4-FFF2-40B4-BE49-F238E27FC236}">
              <a16:creationId xmlns:a16="http://schemas.microsoft.com/office/drawing/2014/main" id="{00000000-0008-0000-0500-0000C9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38" name="Text Box 38" hidden="1">
          <a:extLst>
            <a:ext uri="{FF2B5EF4-FFF2-40B4-BE49-F238E27FC236}">
              <a16:creationId xmlns:a16="http://schemas.microsoft.com/office/drawing/2014/main" id="{00000000-0008-0000-0500-0000CA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247650"/>
    <xdr:sp macro="" textlink="">
      <xdr:nvSpPr>
        <xdr:cNvPr id="1739" name="Text Box 38" hidden="1">
          <a:extLst>
            <a:ext uri="{FF2B5EF4-FFF2-40B4-BE49-F238E27FC236}">
              <a16:creationId xmlns:a16="http://schemas.microsoft.com/office/drawing/2014/main" id="{00000000-0008-0000-0500-0000CB06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40" name="Text Box 38" hidden="1">
          <a:extLst>
            <a:ext uri="{FF2B5EF4-FFF2-40B4-BE49-F238E27FC236}">
              <a16:creationId xmlns:a16="http://schemas.microsoft.com/office/drawing/2014/main" id="{00000000-0008-0000-0500-0000CC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41" name="Text Box 38" hidden="1">
          <a:extLst>
            <a:ext uri="{FF2B5EF4-FFF2-40B4-BE49-F238E27FC236}">
              <a16:creationId xmlns:a16="http://schemas.microsoft.com/office/drawing/2014/main" id="{00000000-0008-0000-0500-0000CD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42" name="Text Box 38" hidden="1">
          <a:extLst>
            <a:ext uri="{FF2B5EF4-FFF2-40B4-BE49-F238E27FC236}">
              <a16:creationId xmlns:a16="http://schemas.microsoft.com/office/drawing/2014/main" id="{00000000-0008-0000-0500-0000CE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500-0000CF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500-0000D0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500-0000D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500-0000D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747" name="Text Box 38" hidden="1">
          <a:extLst>
            <a:ext uri="{FF2B5EF4-FFF2-40B4-BE49-F238E27FC236}">
              <a16:creationId xmlns:a16="http://schemas.microsoft.com/office/drawing/2014/main" id="{00000000-0008-0000-0500-0000D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748" name="Text Box 38" hidden="1">
          <a:extLst>
            <a:ext uri="{FF2B5EF4-FFF2-40B4-BE49-F238E27FC236}">
              <a16:creationId xmlns:a16="http://schemas.microsoft.com/office/drawing/2014/main" id="{00000000-0008-0000-0500-0000D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49" name="Text Box 38" hidden="1">
          <a:extLst>
            <a:ext uri="{FF2B5EF4-FFF2-40B4-BE49-F238E27FC236}">
              <a16:creationId xmlns:a16="http://schemas.microsoft.com/office/drawing/2014/main" id="{00000000-0008-0000-0500-0000D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500-0000D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500-0000D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52" name="Text Box 38" hidden="1">
          <a:extLst>
            <a:ext uri="{FF2B5EF4-FFF2-40B4-BE49-F238E27FC236}">
              <a16:creationId xmlns:a16="http://schemas.microsoft.com/office/drawing/2014/main" id="{00000000-0008-0000-0500-0000D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753" name="Text Box 38" hidden="1">
          <a:extLst>
            <a:ext uri="{FF2B5EF4-FFF2-40B4-BE49-F238E27FC236}">
              <a16:creationId xmlns:a16="http://schemas.microsoft.com/office/drawing/2014/main" id="{00000000-0008-0000-0500-0000D906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754" name="Text Box 38" hidden="1">
          <a:extLst>
            <a:ext uri="{FF2B5EF4-FFF2-40B4-BE49-F238E27FC236}">
              <a16:creationId xmlns:a16="http://schemas.microsoft.com/office/drawing/2014/main" id="{00000000-0008-0000-0500-0000D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55" name="Text Box 38" hidden="1">
          <a:extLst>
            <a:ext uri="{FF2B5EF4-FFF2-40B4-BE49-F238E27FC236}">
              <a16:creationId xmlns:a16="http://schemas.microsoft.com/office/drawing/2014/main" id="{00000000-0008-0000-0500-0000D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56" name="Text Box 38" hidden="1">
          <a:extLst>
            <a:ext uri="{FF2B5EF4-FFF2-40B4-BE49-F238E27FC236}">
              <a16:creationId xmlns:a16="http://schemas.microsoft.com/office/drawing/2014/main" id="{00000000-0008-0000-0500-0000D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57" name="Text Box 38" hidden="1">
          <a:extLst>
            <a:ext uri="{FF2B5EF4-FFF2-40B4-BE49-F238E27FC236}">
              <a16:creationId xmlns:a16="http://schemas.microsoft.com/office/drawing/2014/main" id="{00000000-0008-0000-0500-0000DD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58" name="Text Box 38" hidden="1">
          <a:extLst>
            <a:ext uri="{FF2B5EF4-FFF2-40B4-BE49-F238E27FC236}">
              <a16:creationId xmlns:a16="http://schemas.microsoft.com/office/drawing/2014/main" id="{00000000-0008-0000-0500-0000DE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59" name="Text Box 38" hidden="1">
          <a:extLst>
            <a:ext uri="{FF2B5EF4-FFF2-40B4-BE49-F238E27FC236}">
              <a16:creationId xmlns:a16="http://schemas.microsoft.com/office/drawing/2014/main" id="{00000000-0008-0000-0500-0000DF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500-0000E0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500-0000E1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500-0000E2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500-0000E3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764" name="Text Box 38" hidden="1">
          <a:extLst>
            <a:ext uri="{FF2B5EF4-FFF2-40B4-BE49-F238E27FC236}">
              <a16:creationId xmlns:a16="http://schemas.microsoft.com/office/drawing/2014/main" id="{00000000-0008-0000-0500-0000E4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765" name="Text Box 38" hidden="1">
          <a:extLst>
            <a:ext uri="{FF2B5EF4-FFF2-40B4-BE49-F238E27FC236}">
              <a16:creationId xmlns:a16="http://schemas.microsoft.com/office/drawing/2014/main" id="{00000000-0008-0000-0500-0000E5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66" name="Text Box 38" hidden="1">
          <a:extLst>
            <a:ext uri="{FF2B5EF4-FFF2-40B4-BE49-F238E27FC236}">
              <a16:creationId xmlns:a16="http://schemas.microsoft.com/office/drawing/2014/main" id="{00000000-0008-0000-0500-0000E6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500-0000E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500-0000E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69" name="Text Box 38" hidden="1">
          <a:extLst>
            <a:ext uri="{FF2B5EF4-FFF2-40B4-BE49-F238E27FC236}">
              <a16:creationId xmlns:a16="http://schemas.microsoft.com/office/drawing/2014/main" id="{00000000-0008-0000-0500-0000E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70" name="Text Box 38" hidden="1">
          <a:extLst>
            <a:ext uri="{FF2B5EF4-FFF2-40B4-BE49-F238E27FC236}">
              <a16:creationId xmlns:a16="http://schemas.microsoft.com/office/drawing/2014/main" id="{00000000-0008-0000-0500-0000E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71" name="Text Box 38" hidden="1">
          <a:extLst>
            <a:ext uri="{FF2B5EF4-FFF2-40B4-BE49-F238E27FC236}">
              <a16:creationId xmlns:a16="http://schemas.microsoft.com/office/drawing/2014/main" id="{00000000-0008-0000-0500-0000E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72" name="Text Box 38" hidden="1">
          <a:extLst>
            <a:ext uri="{FF2B5EF4-FFF2-40B4-BE49-F238E27FC236}">
              <a16:creationId xmlns:a16="http://schemas.microsoft.com/office/drawing/2014/main" id="{00000000-0008-0000-0500-0000EC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73" name="Text Box 38" hidden="1">
          <a:extLst>
            <a:ext uri="{FF2B5EF4-FFF2-40B4-BE49-F238E27FC236}">
              <a16:creationId xmlns:a16="http://schemas.microsoft.com/office/drawing/2014/main" id="{00000000-0008-0000-0500-0000ED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74" name="Text Box 38" hidden="1">
          <a:extLst>
            <a:ext uri="{FF2B5EF4-FFF2-40B4-BE49-F238E27FC236}">
              <a16:creationId xmlns:a16="http://schemas.microsoft.com/office/drawing/2014/main" id="{00000000-0008-0000-0500-0000E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500-0000E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500-0000F0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500-0000F1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500-0000F2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79" name="Text Box 38" hidden="1">
          <a:extLst>
            <a:ext uri="{FF2B5EF4-FFF2-40B4-BE49-F238E27FC236}">
              <a16:creationId xmlns:a16="http://schemas.microsoft.com/office/drawing/2014/main" id="{00000000-0008-0000-0500-0000F3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80" name="Text Box 38" hidden="1">
          <a:extLst>
            <a:ext uri="{FF2B5EF4-FFF2-40B4-BE49-F238E27FC236}">
              <a16:creationId xmlns:a16="http://schemas.microsoft.com/office/drawing/2014/main" id="{00000000-0008-0000-0500-0000F4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781" name="Text Box 38" hidden="1">
          <a:extLst>
            <a:ext uri="{FF2B5EF4-FFF2-40B4-BE49-F238E27FC236}">
              <a16:creationId xmlns:a16="http://schemas.microsoft.com/office/drawing/2014/main" id="{00000000-0008-0000-0500-0000F5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500-0000F606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500-0000F7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84" name="Text Box 38" hidden="1">
          <a:extLst>
            <a:ext uri="{FF2B5EF4-FFF2-40B4-BE49-F238E27FC236}">
              <a16:creationId xmlns:a16="http://schemas.microsoft.com/office/drawing/2014/main" id="{00000000-0008-0000-0500-0000F8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785" name="Text Box 38" hidden="1">
          <a:extLst>
            <a:ext uri="{FF2B5EF4-FFF2-40B4-BE49-F238E27FC236}">
              <a16:creationId xmlns:a16="http://schemas.microsoft.com/office/drawing/2014/main" id="{00000000-0008-0000-0500-0000F9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786" name="Text Box 38" hidden="1">
          <a:extLst>
            <a:ext uri="{FF2B5EF4-FFF2-40B4-BE49-F238E27FC236}">
              <a16:creationId xmlns:a16="http://schemas.microsoft.com/office/drawing/2014/main" id="{00000000-0008-0000-0500-0000FA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87" name="Text Box 38" hidden="1">
          <a:extLst>
            <a:ext uri="{FF2B5EF4-FFF2-40B4-BE49-F238E27FC236}">
              <a16:creationId xmlns:a16="http://schemas.microsoft.com/office/drawing/2014/main" id="{00000000-0008-0000-0500-0000FB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88" name="Text Box 38" hidden="1">
          <a:extLst>
            <a:ext uri="{FF2B5EF4-FFF2-40B4-BE49-F238E27FC236}">
              <a16:creationId xmlns:a16="http://schemas.microsoft.com/office/drawing/2014/main" id="{00000000-0008-0000-0500-0000FC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89" name="Text Box 38" hidden="1">
          <a:extLst>
            <a:ext uri="{FF2B5EF4-FFF2-40B4-BE49-F238E27FC236}">
              <a16:creationId xmlns:a16="http://schemas.microsoft.com/office/drawing/2014/main" id="{00000000-0008-0000-0500-0000FD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90" name="Text Box 38" hidden="1">
          <a:extLst>
            <a:ext uri="{FF2B5EF4-FFF2-40B4-BE49-F238E27FC236}">
              <a16:creationId xmlns:a16="http://schemas.microsoft.com/office/drawing/2014/main" id="{00000000-0008-0000-0500-0000FE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500-0000FF06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500-00000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500-00000107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86</xdr:row>
      <xdr:rowOff>0</xdr:rowOff>
    </xdr:from>
    <xdr:ext cx="66675" cy="257175"/>
    <xdr:sp macro="" textlink="">
      <xdr:nvSpPr>
        <xdr:cNvPr id="1794" name="Text Box 38" hidden="1">
          <a:extLst>
            <a:ext uri="{FF2B5EF4-FFF2-40B4-BE49-F238E27FC236}">
              <a16:creationId xmlns:a16="http://schemas.microsoft.com/office/drawing/2014/main" id="{00000000-0008-0000-0500-00000207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795" name="Text Box 38" hidden="1">
          <a:extLst>
            <a:ext uri="{FF2B5EF4-FFF2-40B4-BE49-F238E27FC236}">
              <a16:creationId xmlns:a16="http://schemas.microsoft.com/office/drawing/2014/main" id="{00000000-0008-0000-0500-00000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796" name="Text Box 38" hidden="1">
          <a:extLst>
            <a:ext uri="{FF2B5EF4-FFF2-40B4-BE49-F238E27FC236}">
              <a16:creationId xmlns:a16="http://schemas.microsoft.com/office/drawing/2014/main" id="{00000000-0008-0000-0500-00000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500-00000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500-00000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1799" name="Text Box 38" hidden="1">
          <a:extLst>
            <a:ext uri="{FF2B5EF4-FFF2-40B4-BE49-F238E27FC236}">
              <a16:creationId xmlns:a16="http://schemas.microsoft.com/office/drawing/2014/main" id="{00000000-0008-0000-0500-00000707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800" name="Text Box 38" hidden="1">
          <a:extLst>
            <a:ext uri="{FF2B5EF4-FFF2-40B4-BE49-F238E27FC236}">
              <a16:creationId xmlns:a16="http://schemas.microsoft.com/office/drawing/2014/main" id="{00000000-0008-0000-0500-00000807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1801" name="Text Box 38" hidden="1">
          <a:extLst>
            <a:ext uri="{FF2B5EF4-FFF2-40B4-BE49-F238E27FC236}">
              <a16:creationId xmlns:a16="http://schemas.microsoft.com/office/drawing/2014/main" id="{00000000-0008-0000-0500-00000907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1802" name="Text Box 38" hidden="1">
          <a:extLst>
            <a:ext uri="{FF2B5EF4-FFF2-40B4-BE49-F238E27FC236}">
              <a16:creationId xmlns:a16="http://schemas.microsoft.com/office/drawing/2014/main" id="{00000000-0008-0000-0500-00000A07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803" name="Text Box 38" hidden="1">
          <a:extLst>
            <a:ext uri="{FF2B5EF4-FFF2-40B4-BE49-F238E27FC236}">
              <a16:creationId xmlns:a16="http://schemas.microsoft.com/office/drawing/2014/main" id="{00000000-0008-0000-0500-00000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1804" name="Text Box 38" hidden="1">
          <a:extLst>
            <a:ext uri="{FF2B5EF4-FFF2-40B4-BE49-F238E27FC236}">
              <a16:creationId xmlns:a16="http://schemas.microsoft.com/office/drawing/2014/main" id="{00000000-0008-0000-0500-00000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05" name="Text Box 38" hidden="1">
          <a:extLst>
            <a:ext uri="{FF2B5EF4-FFF2-40B4-BE49-F238E27FC236}">
              <a16:creationId xmlns:a16="http://schemas.microsoft.com/office/drawing/2014/main" id="{00000000-0008-0000-0500-00000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1806" name="Text Box 38" hidden="1">
          <a:extLst>
            <a:ext uri="{FF2B5EF4-FFF2-40B4-BE49-F238E27FC236}">
              <a16:creationId xmlns:a16="http://schemas.microsoft.com/office/drawing/2014/main" id="{00000000-0008-0000-0500-00000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07" name="Text Box 38" hidden="1">
          <a:extLst>
            <a:ext uri="{FF2B5EF4-FFF2-40B4-BE49-F238E27FC236}">
              <a16:creationId xmlns:a16="http://schemas.microsoft.com/office/drawing/2014/main" id="{00000000-0008-0000-0500-00000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808" name="Text Box 38" hidden="1">
          <a:extLst>
            <a:ext uri="{FF2B5EF4-FFF2-40B4-BE49-F238E27FC236}">
              <a16:creationId xmlns:a16="http://schemas.microsoft.com/office/drawing/2014/main" id="{00000000-0008-0000-0500-00001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1809" name="Text Box 54" hidden="1">
          <a:extLst>
            <a:ext uri="{FF2B5EF4-FFF2-40B4-BE49-F238E27FC236}">
              <a16:creationId xmlns:a16="http://schemas.microsoft.com/office/drawing/2014/main" id="{00000000-0008-0000-0500-00001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1810" name="Text Box 55" hidden="1">
          <a:extLst>
            <a:ext uri="{FF2B5EF4-FFF2-40B4-BE49-F238E27FC236}">
              <a16:creationId xmlns:a16="http://schemas.microsoft.com/office/drawing/2014/main" id="{00000000-0008-0000-0500-00001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11" name="Text Box 38" hidden="1">
          <a:extLst>
            <a:ext uri="{FF2B5EF4-FFF2-40B4-BE49-F238E27FC236}">
              <a16:creationId xmlns:a16="http://schemas.microsoft.com/office/drawing/2014/main" id="{00000000-0008-0000-0500-00001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1812" name="Text Box 38" hidden="1">
          <a:extLst>
            <a:ext uri="{FF2B5EF4-FFF2-40B4-BE49-F238E27FC236}">
              <a16:creationId xmlns:a16="http://schemas.microsoft.com/office/drawing/2014/main" id="{00000000-0008-0000-0500-00001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813" name="Text Box 38" hidden="1">
          <a:extLst>
            <a:ext uri="{FF2B5EF4-FFF2-40B4-BE49-F238E27FC236}">
              <a16:creationId xmlns:a16="http://schemas.microsoft.com/office/drawing/2014/main" id="{00000000-0008-0000-0500-00001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14" name="Text Box 38" hidden="1">
          <a:extLst>
            <a:ext uri="{FF2B5EF4-FFF2-40B4-BE49-F238E27FC236}">
              <a16:creationId xmlns:a16="http://schemas.microsoft.com/office/drawing/2014/main" id="{00000000-0008-0000-0500-00001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500-00001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500-00001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817" name="Text Box 38" hidden="1">
          <a:extLst>
            <a:ext uri="{FF2B5EF4-FFF2-40B4-BE49-F238E27FC236}">
              <a16:creationId xmlns:a16="http://schemas.microsoft.com/office/drawing/2014/main" id="{00000000-0008-0000-0500-00001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18" name="Text Box 38" hidden="1">
          <a:extLst>
            <a:ext uri="{FF2B5EF4-FFF2-40B4-BE49-F238E27FC236}">
              <a16:creationId xmlns:a16="http://schemas.microsoft.com/office/drawing/2014/main" id="{00000000-0008-0000-0500-00001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819" name="Text Box 38" hidden="1">
          <a:extLst>
            <a:ext uri="{FF2B5EF4-FFF2-40B4-BE49-F238E27FC236}">
              <a16:creationId xmlns:a16="http://schemas.microsoft.com/office/drawing/2014/main" id="{00000000-0008-0000-0500-00001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20" name="Text Box 38" hidden="1">
          <a:extLst>
            <a:ext uri="{FF2B5EF4-FFF2-40B4-BE49-F238E27FC236}">
              <a16:creationId xmlns:a16="http://schemas.microsoft.com/office/drawing/2014/main" id="{00000000-0008-0000-0500-00001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821" name="Text Box 38" hidden="1">
          <a:extLst>
            <a:ext uri="{FF2B5EF4-FFF2-40B4-BE49-F238E27FC236}">
              <a16:creationId xmlns:a16="http://schemas.microsoft.com/office/drawing/2014/main" id="{00000000-0008-0000-0500-00001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22" name="Text Box 38" hidden="1">
          <a:extLst>
            <a:ext uri="{FF2B5EF4-FFF2-40B4-BE49-F238E27FC236}">
              <a16:creationId xmlns:a16="http://schemas.microsoft.com/office/drawing/2014/main" id="{00000000-0008-0000-0500-00001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823" name="Text Box 38" hidden="1">
          <a:extLst>
            <a:ext uri="{FF2B5EF4-FFF2-40B4-BE49-F238E27FC236}">
              <a16:creationId xmlns:a16="http://schemas.microsoft.com/office/drawing/2014/main" id="{00000000-0008-0000-0500-00001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24" name="Text Box 38" hidden="1">
          <a:extLst>
            <a:ext uri="{FF2B5EF4-FFF2-40B4-BE49-F238E27FC236}">
              <a16:creationId xmlns:a16="http://schemas.microsoft.com/office/drawing/2014/main" id="{00000000-0008-0000-0500-00002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825" name="Text Box 38" hidden="1">
          <a:extLst>
            <a:ext uri="{FF2B5EF4-FFF2-40B4-BE49-F238E27FC236}">
              <a16:creationId xmlns:a16="http://schemas.microsoft.com/office/drawing/2014/main" id="{00000000-0008-0000-0500-00002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26" name="Text Box 38" hidden="1">
          <a:extLst>
            <a:ext uri="{FF2B5EF4-FFF2-40B4-BE49-F238E27FC236}">
              <a16:creationId xmlns:a16="http://schemas.microsoft.com/office/drawing/2014/main" id="{00000000-0008-0000-0500-00002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1827" name="Text Box 38" hidden="1">
          <a:extLst>
            <a:ext uri="{FF2B5EF4-FFF2-40B4-BE49-F238E27FC236}">
              <a16:creationId xmlns:a16="http://schemas.microsoft.com/office/drawing/2014/main" id="{00000000-0008-0000-0500-00002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1828" name="Text Box 38" hidden="1">
          <a:extLst>
            <a:ext uri="{FF2B5EF4-FFF2-40B4-BE49-F238E27FC236}">
              <a16:creationId xmlns:a16="http://schemas.microsoft.com/office/drawing/2014/main" id="{00000000-0008-0000-0500-00002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1829" name="Text Box 3" hidden="1">
          <a:extLst>
            <a:ext uri="{FF2B5EF4-FFF2-40B4-BE49-F238E27FC236}">
              <a16:creationId xmlns:a16="http://schemas.microsoft.com/office/drawing/2014/main" id="{00000000-0008-0000-0500-00002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0" name="Text Box 2" hidden="1">
          <a:extLst>
            <a:ext uri="{FF2B5EF4-FFF2-40B4-BE49-F238E27FC236}">
              <a16:creationId xmlns:a16="http://schemas.microsoft.com/office/drawing/2014/main" id="{00000000-0008-0000-0500-00002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1" name="Text Box 6" hidden="1">
          <a:extLst>
            <a:ext uri="{FF2B5EF4-FFF2-40B4-BE49-F238E27FC236}">
              <a16:creationId xmlns:a16="http://schemas.microsoft.com/office/drawing/2014/main" id="{00000000-0008-0000-0500-00002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2" name="Text Box 7" hidden="1">
          <a:extLst>
            <a:ext uri="{FF2B5EF4-FFF2-40B4-BE49-F238E27FC236}">
              <a16:creationId xmlns:a16="http://schemas.microsoft.com/office/drawing/2014/main" id="{00000000-0008-0000-0500-00002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3" name="Text Box 8" hidden="1">
          <a:extLst>
            <a:ext uri="{FF2B5EF4-FFF2-40B4-BE49-F238E27FC236}">
              <a16:creationId xmlns:a16="http://schemas.microsoft.com/office/drawing/2014/main" id="{00000000-0008-0000-0500-00002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4" name="Text Box 9" hidden="1">
          <a:extLst>
            <a:ext uri="{FF2B5EF4-FFF2-40B4-BE49-F238E27FC236}">
              <a16:creationId xmlns:a16="http://schemas.microsoft.com/office/drawing/2014/main" id="{00000000-0008-0000-0500-00002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5" name="Text Box 10" hidden="1">
          <a:extLst>
            <a:ext uri="{FF2B5EF4-FFF2-40B4-BE49-F238E27FC236}">
              <a16:creationId xmlns:a16="http://schemas.microsoft.com/office/drawing/2014/main" id="{00000000-0008-0000-0500-00002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36" name="Text Box 11" hidden="1">
          <a:extLst>
            <a:ext uri="{FF2B5EF4-FFF2-40B4-BE49-F238E27FC236}">
              <a16:creationId xmlns:a16="http://schemas.microsoft.com/office/drawing/2014/main" id="{00000000-0008-0000-0500-00002C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37" name="Text Box 12" hidden="1">
          <a:extLst>
            <a:ext uri="{FF2B5EF4-FFF2-40B4-BE49-F238E27FC236}">
              <a16:creationId xmlns:a16="http://schemas.microsoft.com/office/drawing/2014/main" id="{00000000-0008-0000-0500-00002D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8" name="Text Box 13" hidden="1">
          <a:extLst>
            <a:ext uri="{FF2B5EF4-FFF2-40B4-BE49-F238E27FC236}">
              <a16:creationId xmlns:a16="http://schemas.microsoft.com/office/drawing/2014/main" id="{00000000-0008-0000-0500-00002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39" name="Text Box 14" hidden="1">
          <a:extLst>
            <a:ext uri="{FF2B5EF4-FFF2-40B4-BE49-F238E27FC236}">
              <a16:creationId xmlns:a16="http://schemas.microsoft.com/office/drawing/2014/main" id="{00000000-0008-0000-0500-00002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40" name="Text Box 15" hidden="1">
          <a:extLst>
            <a:ext uri="{FF2B5EF4-FFF2-40B4-BE49-F238E27FC236}">
              <a16:creationId xmlns:a16="http://schemas.microsoft.com/office/drawing/2014/main" id="{00000000-0008-0000-0500-000030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41" name="Text Box 16" hidden="1">
          <a:extLst>
            <a:ext uri="{FF2B5EF4-FFF2-40B4-BE49-F238E27FC236}">
              <a16:creationId xmlns:a16="http://schemas.microsoft.com/office/drawing/2014/main" id="{00000000-0008-0000-0500-000031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42" name="Text Box 17" hidden="1">
          <a:extLst>
            <a:ext uri="{FF2B5EF4-FFF2-40B4-BE49-F238E27FC236}">
              <a16:creationId xmlns:a16="http://schemas.microsoft.com/office/drawing/2014/main" id="{00000000-0008-0000-0500-00003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43" name="Text Box 18" hidden="1">
          <a:extLst>
            <a:ext uri="{FF2B5EF4-FFF2-40B4-BE49-F238E27FC236}">
              <a16:creationId xmlns:a16="http://schemas.microsoft.com/office/drawing/2014/main" id="{00000000-0008-0000-0500-00003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44" name="Text Box 19" hidden="1">
          <a:extLst>
            <a:ext uri="{FF2B5EF4-FFF2-40B4-BE49-F238E27FC236}">
              <a16:creationId xmlns:a16="http://schemas.microsoft.com/office/drawing/2014/main" id="{00000000-0008-0000-0500-000034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45" name="Text Box 20" hidden="1">
          <a:extLst>
            <a:ext uri="{FF2B5EF4-FFF2-40B4-BE49-F238E27FC236}">
              <a16:creationId xmlns:a16="http://schemas.microsoft.com/office/drawing/2014/main" id="{00000000-0008-0000-0500-000035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46" name="Text Box 22" hidden="1">
          <a:extLst>
            <a:ext uri="{FF2B5EF4-FFF2-40B4-BE49-F238E27FC236}">
              <a16:creationId xmlns:a16="http://schemas.microsoft.com/office/drawing/2014/main" id="{00000000-0008-0000-0500-00003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47" name="Text Box 23" hidden="1">
          <a:extLst>
            <a:ext uri="{FF2B5EF4-FFF2-40B4-BE49-F238E27FC236}">
              <a16:creationId xmlns:a16="http://schemas.microsoft.com/office/drawing/2014/main" id="{00000000-0008-0000-0500-00003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48" name="Text Box 24" hidden="1">
          <a:extLst>
            <a:ext uri="{FF2B5EF4-FFF2-40B4-BE49-F238E27FC236}">
              <a16:creationId xmlns:a16="http://schemas.microsoft.com/office/drawing/2014/main" id="{00000000-0008-0000-0500-000038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49" name="Text Box 25" hidden="1">
          <a:extLst>
            <a:ext uri="{FF2B5EF4-FFF2-40B4-BE49-F238E27FC236}">
              <a16:creationId xmlns:a16="http://schemas.microsoft.com/office/drawing/2014/main" id="{00000000-0008-0000-0500-000039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0" name="Text Box 3" hidden="1">
          <a:extLst>
            <a:ext uri="{FF2B5EF4-FFF2-40B4-BE49-F238E27FC236}">
              <a16:creationId xmlns:a16="http://schemas.microsoft.com/office/drawing/2014/main" id="{00000000-0008-0000-0500-00003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1" name="Text Box 4" hidden="1">
          <a:extLst>
            <a:ext uri="{FF2B5EF4-FFF2-40B4-BE49-F238E27FC236}">
              <a16:creationId xmlns:a16="http://schemas.microsoft.com/office/drawing/2014/main" id="{00000000-0008-0000-0500-00003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2" name="Text Box 5" hidden="1">
          <a:extLst>
            <a:ext uri="{FF2B5EF4-FFF2-40B4-BE49-F238E27FC236}">
              <a16:creationId xmlns:a16="http://schemas.microsoft.com/office/drawing/2014/main" id="{00000000-0008-0000-0500-00003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3" name="Text Box 6" hidden="1">
          <a:extLst>
            <a:ext uri="{FF2B5EF4-FFF2-40B4-BE49-F238E27FC236}">
              <a16:creationId xmlns:a16="http://schemas.microsoft.com/office/drawing/2014/main" id="{00000000-0008-0000-0500-00003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4" name="Text Box 7" hidden="1">
          <a:extLst>
            <a:ext uri="{FF2B5EF4-FFF2-40B4-BE49-F238E27FC236}">
              <a16:creationId xmlns:a16="http://schemas.microsoft.com/office/drawing/2014/main" id="{00000000-0008-0000-0500-00003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5" name="Text Box 8" hidden="1">
          <a:extLst>
            <a:ext uri="{FF2B5EF4-FFF2-40B4-BE49-F238E27FC236}">
              <a16:creationId xmlns:a16="http://schemas.microsoft.com/office/drawing/2014/main" id="{00000000-0008-0000-0500-00003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6" name="Text Box 17" hidden="1">
          <a:extLst>
            <a:ext uri="{FF2B5EF4-FFF2-40B4-BE49-F238E27FC236}">
              <a16:creationId xmlns:a16="http://schemas.microsoft.com/office/drawing/2014/main" id="{00000000-0008-0000-0500-00004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7" name="Text Box 54" hidden="1">
          <a:extLst>
            <a:ext uri="{FF2B5EF4-FFF2-40B4-BE49-F238E27FC236}">
              <a16:creationId xmlns:a16="http://schemas.microsoft.com/office/drawing/2014/main" id="{00000000-0008-0000-0500-00004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8" name="Text Box 55" hidden="1">
          <a:extLst>
            <a:ext uri="{FF2B5EF4-FFF2-40B4-BE49-F238E27FC236}">
              <a16:creationId xmlns:a16="http://schemas.microsoft.com/office/drawing/2014/main" id="{00000000-0008-0000-0500-00004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59" name="Text Box 56" hidden="1">
          <a:extLst>
            <a:ext uri="{FF2B5EF4-FFF2-40B4-BE49-F238E27FC236}">
              <a16:creationId xmlns:a16="http://schemas.microsoft.com/office/drawing/2014/main" id="{00000000-0008-0000-0500-00004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60" name="Text Box 57" hidden="1">
          <a:extLst>
            <a:ext uri="{FF2B5EF4-FFF2-40B4-BE49-F238E27FC236}">
              <a16:creationId xmlns:a16="http://schemas.microsoft.com/office/drawing/2014/main" id="{00000000-0008-0000-0500-00004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61" name="Text Box 11" hidden="1">
          <a:extLst>
            <a:ext uri="{FF2B5EF4-FFF2-40B4-BE49-F238E27FC236}">
              <a16:creationId xmlns:a16="http://schemas.microsoft.com/office/drawing/2014/main" id="{00000000-0008-0000-0500-000045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62" name="Text Box 12" hidden="1">
          <a:extLst>
            <a:ext uri="{FF2B5EF4-FFF2-40B4-BE49-F238E27FC236}">
              <a16:creationId xmlns:a16="http://schemas.microsoft.com/office/drawing/2014/main" id="{00000000-0008-0000-0500-000046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63" name="Text Box 15" hidden="1">
          <a:extLst>
            <a:ext uri="{FF2B5EF4-FFF2-40B4-BE49-F238E27FC236}">
              <a16:creationId xmlns:a16="http://schemas.microsoft.com/office/drawing/2014/main" id="{00000000-0008-0000-0500-000047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64" name="Text Box 16" hidden="1">
          <a:extLst>
            <a:ext uri="{FF2B5EF4-FFF2-40B4-BE49-F238E27FC236}">
              <a16:creationId xmlns:a16="http://schemas.microsoft.com/office/drawing/2014/main" id="{00000000-0008-0000-0500-000048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65" name="Text Box 19" hidden="1">
          <a:extLst>
            <a:ext uri="{FF2B5EF4-FFF2-40B4-BE49-F238E27FC236}">
              <a16:creationId xmlns:a16="http://schemas.microsoft.com/office/drawing/2014/main" id="{00000000-0008-0000-0500-000049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66" name="Text Box 20" hidden="1">
          <a:extLst>
            <a:ext uri="{FF2B5EF4-FFF2-40B4-BE49-F238E27FC236}">
              <a16:creationId xmlns:a16="http://schemas.microsoft.com/office/drawing/2014/main" id="{00000000-0008-0000-0500-00004A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67" name="Text Box 24" hidden="1">
          <a:extLst>
            <a:ext uri="{FF2B5EF4-FFF2-40B4-BE49-F238E27FC236}">
              <a16:creationId xmlns:a16="http://schemas.microsoft.com/office/drawing/2014/main" id="{00000000-0008-0000-0500-00004B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1868" name="Text Box 25" hidden="1">
          <a:extLst>
            <a:ext uri="{FF2B5EF4-FFF2-40B4-BE49-F238E27FC236}">
              <a16:creationId xmlns:a16="http://schemas.microsoft.com/office/drawing/2014/main" id="{00000000-0008-0000-0500-00004C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69" name="Text Box 5" hidden="1">
          <a:extLst>
            <a:ext uri="{FF2B5EF4-FFF2-40B4-BE49-F238E27FC236}">
              <a16:creationId xmlns:a16="http://schemas.microsoft.com/office/drawing/2014/main" id="{00000000-0008-0000-0500-00004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70" name="Text Box 5" hidden="1">
          <a:extLst>
            <a:ext uri="{FF2B5EF4-FFF2-40B4-BE49-F238E27FC236}">
              <a16:creationId xmlns:a16="http://schemas.microsoft.com/office/drawing/2014/main" id="{00000000-0008-0000-0500-00004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871" name="Text Box 38" hidden="1">
          <a:extLst>
            <a:ext uri="{FF2B5EF4-FFF2-40B4-BE49-F238E27FC236}">
              <a16:creationId xmlns:a16="http://schemas.microsoft.com/office/drawing/2014/main" id="{00000000-0008-0000-0500-00004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872" name="Text Box 38" hidden="1">
          <a:extLst>
            <a:ext uri="{FF2B5EF4-FFF2-40B4-BE49-F238E27FC236}">
              <a16:creationId xmlns:a16="http://schemas.microsoft.com/office/drawing/2014/main" id="{00000000-0008-0000-0500-00005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73" name="Text Box 5" hidden="1">
          <a:extLst>
            <a:ext uri="{FF2B5EF4-FFF2-40B4-BE49-F238E27FC236}">
              <a16:creationId xmlns:a16="http://schemas.microsoft.com/office/drawing/2014/main" id="{00000000-0008-0000-0500-00005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74" name="Text Box 5" hidden="1">
          <a:extLst>
            <a:ext uri="{FF2B5EF4-FFF2-40B4-BE49-F238E27FC236}">
              <a16:creationId xmlns:a16="http://schemas.microsoft.com/office/drawing/2014/main" id="{00000000-0008-0000-0500-00005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1875" name="Text Box 38" hidden="1">
          <a:extLst>
            <a:ext uri="{FF2B5EF4-FFF2-40B4-BE49-F238E27FC236}">
              <a16:creationId xmlns:a16="http://schemas.microsoft.com/office/drawing/2014/main" id="{00000000-0008-0000-0500-00005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1876" name="Text Box 38" hidden="1">
          <a:extLst>
            <a:ext uri="{FF2B5EF4-FFF2-40B4-BE49-F238E27FC236}">
              <a16:creationId xmlns:a16="http://schemas.microsoft.com/office/drawing/2014/main" id="{00000000-0008-0000-0500-00005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877" name="Text Box 34" hidden="1">
          <a:extLst>
            <a:ext uri="{FF2B5EF4-FFF2-40B4-BE49-F238E27FC236}">
              <a16:creationId xmlns:a16="http://schemas.microsoft.com/office/drawing/2014/main" id="{00000000-0008-0000-0500-000055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78" name="Text Box 5" hidden="1">
          <a:extLst>
            <a:ext uri="{FF2B5EF4-FFF2-40B4-BE49-F238E27FC236}">
              <a16:creationId xmlns:a16="http://schemas.microsoft.com/office/drawing/2014/main" id="{00000000-0008-0000-0500-00005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79" name="Text Box 5" hidden="1">
          <a:extLst>
            <a:ext uri="{FF2B5EF4-FFF2-40B4-BE49-F238E27FC236}">
              <a16:creationId xmlns:a16="http://schemas.microsoft.com/office/drawing/2014/main" id="{00000000-0008-0000-0500-00005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0" name="Text Box 24" hidden="1">
          <a:extLst>
            <a:ext uri="{FF2B5EF4-FFF2-40B4-BE49-F238E27FC236}">
              <a16:creationId xmlns:a16="http://schemas.microsoft.com/office/drawing/2014/main" id="{00000000-0008-0000-0500-00005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1" name="Text Box 5" hidden="1">
          <a:extLst>
            <a:ext uri="{FF2B5EF4-FFF2-40B4-BE49-F238E27FC236}">
              <a16:creationId xmlns:a16="http://schemas.microsoft.com/office/drawing/2014/main" id="{00000000-0008-0000-0500-00005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2" name="Text Box 5" hidden="1">
          <a:extLst>
            <a:ext uri="{FF2B5EF4-FFF2-40B4-BE49-F238E27FC236}">
              <a16:creationId xmlns:a16="http://schemas.microsoft.com/office/drawing/2014/main" id="{00000000-0008-0000-0500-00005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3" name="Text Box 5" hidden="1">
          <a:extLst>
            <a:ext uri="{FF2B5EF4-FFF2-40B4-BE49-F238E27FC236}">
              <a16:creationId xmlns:a16="http://schemas.microsoft.com/office/drawing/2014/main" id="{00000000-0008-0000-0500-00005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4" name="Text Box 5" hidden="1">
          <a:extLst>
            <a:ext uri="{FF2B5EF4-FFF2-40B4-BE49-F238E27FC236}">
              <a16:creationId xmlns:a16="http://schemas.microsoft.com/office/drawing/2014/main" id="{00000000-0008-0000-0500-00005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5" name="Text Box 5" hidden="1">
          <a:extLst>
            <a:ext uri="{FF2B5EF4-FFF2-40B4-BE49-F238E27FC236}">
              <a16:creationId xmlns:a16="http://schemas.microsoft.com/office/drawing/2014/main" id="{00000000-0008-0000-0500-00005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6" name="Text Box 5" hidden="1">
          <a:extLst>
            <a:ext uri="{FF2B5EF4-FFF2-40B4-BE49-F238E27FC236}">
              <a16:creationId xmlns:a16="http://schemas.microsoft.com/office/drawing/2014/main" id="{00000000-0008-0000-0500-00005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7" name="Text Box 5" hidden="1">
          <a:extLst>
            <a:ext uri="{FF2B5EF4-FFF2-40B4-BE49-F238E27FC236}">
              <a16:creationId xmlns:a16="http://schemas.microsoft.com/office/drawing/2014/main" id="{00000000-0008-0000-0500-00005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888" name="Text Box 34" hidden="1">
          <a:extLst>
            <a:ext uri="{FF2B5EF4-FFF2-40B4-BE49-F238E27FC236}">
              <a16:creationId xmlns:a16="http://schemas.microsoft.com/office/drawing/2014/main" id="{00000000-0008-0000-0500-000060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89" name="Text Box 153" hidden="1">
          <a:extLst>
            <a:ext uri="{FF2B5EF4-FFF2-40B4-BE49-F238E27FC236}">
              <a16:creationId xmlns:a16="http://schemas.microsoft.com/office/drawing/2014/main" id="{00000000-0008-0000-0500-00006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0" name="Text Box 154" hidden="1">
          <a:extLst>
            <a:ext uri="{FF2B5EF4-FFF2-40B4-BE49-F238E27FC236}">
              <a16:creationId xmlns:a16="http://schemas.microsoft.com/office/drawing/2014/main" id="{00000000-0008-0000-0500-00006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1" name="Text Box 24" hidden="1">
          <a:extLst>
            <a:ext uri="{FF2B5EF4-FFF2-40B4-BE49-F238E27FC236}">
              <a16:creationId xmlns:a16="http://schemas.microsoft.com/office/drawing/2014/main" id="{00000000-0008-0000-0500-00006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2" name="Text Box 3" hidden="1">
          <a:extLst>
            <a:ext uri="{FF2B5EF4-FFF2-40B4-BE49-F238E27FC236}">
              <a16:creationId xmlns:a16="http://schemas.microsoft.com/office/drawing/2014/main" id="{00000000-0008-0000-0500-00006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3" name="Text Box 4" hidden="1">
          <a:extLst>
            <a:ext uri="{FF2B5EF4-FFF2-40B4-BE49-F238E27FC236}">
              <a16:creationId xmlns:a16="http://schemas.microsoft.com/office/drawing/2014/main" id="{00000000-0008-0000-0500-00006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4" name="Text Box 5" hidden="1">
          <a:extLst>
            <a:ext uri="{FF2B5EF4-FFF2-40B4-BE49-F238E27FC236}">
              <a16:creationId xmlns:a16="http://schemas.microsoft.com/office/drawing/2014/main" id="{00000000-0008-0000-0500-00006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5" name="Text Box 6" hidden="1">
          <a:extLst>
            <a:ext uri="{FF2B5EF4-FFF2-40B4-BE49-F238E27FC236}">
              <a16:creationId xmlns:a16="http://schemas.microsoft.com/office/drawing/2014/main" id="{00000000-0008-0000-0500-00006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6" name="Text Box 7" hidden="1">
          <a:extLst>
            <a:ext uri="{FF2B5EF4-FFF2-40B4-BE49-F238E27FC236}">
              <a16:creationId xmlns:a16="http://schemas.microsoft.com/office/drawing/2014/main" id="{00000000-0008-0000-0500-00006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7" name="Text Box 8" hidden="1">
          <a:extLst>
            <a:ext uri="{FF2B5EF4-FFF2-40B4-BE49-F238E27FC236}">
              <a16:creationId xmlns:a16="http://schemas.microsoft.com/office/drawing/2014/main" id="{00000000-0008-0000-0500-00006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898" name="Text Box 34" hidden="1">
          <a:extLst>
            <a:ext uri="{FF2B5EF4-FFF2-40B4-BE49-F238E27FC236}">
              <a16:creationId xmlns:a16="http://schemas.microsoft.com/office/drawing/2014/main" id="{00000000-0008-0000-0500-00006A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899" name="Text Box 24" hidden="1">
          <a:extLst>
            <a:ext uri="{FF2B5EF4-FFF2-40B4-BE49-F238E27FC236}">
              <a16:creationId xmlns:a16="http://schemas.microsoft.com/office/drawing/2014/main" id="{00000000-0008-0000-0500-00006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0" name="Text Box 5" hidden="1">
          <a:extLst>
            <a:ext uri="{FF2B5EF4-FFF2-40B4-BE49-F238E27FC236}">
              <a16:creationId xmlns:a16="http://schemas.microsoft.com/office/drawing/2014/main" id="{00000000-0008-0000-0500-00006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1" name="Text Box 5" hidden="1">
          <a:extLst>
            <a:ext uri="{FF2B5EF4-FFF2-40B4-BE49-F238E27FC236}">
              <a16:creationId xmlns:a16="http://schemas.microsoft.com/office/drawing/2014/main" id="{00000000-0008-0000-0500-00006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2" name="Text Box 5" hidden="1">
          <a:extLst>
            <a:ext uri="{FF2B5EF4-FFF2-40B4-BE49-F238E27FC236}">
              <a16:creationId xmlns:a16="http://schemas.microsoft.com/office/drawing/2014/main" id="{00000000-0008-0000-0500-00006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3" name="Text Box 5" hidden="1">
          <a:extLst>
            <a:ext uri="{FF2B5EF4-FFF2-40B4-BE49-F238E27FC236}">
              <a16:creationId xmlns:a16="http://schemas.microsoft.com/office/drawing/2014/main" id="{00000000-0008-0000-0500-00006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904" name="Text Box 34" hidden="1">
          <a:extLst>
            <a:ext uri="{FF2B5EF4-FFF2-40B4-BE49-F238E27FC236}">
              <a16:creationId xmlns:a16="http://schemas.microsoft.com/office/drawing/2014/main" id="{00000000-0008-0000-0500-000070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5" name="Text Box 24" hidden="1">
          <a:extLst>
            <a:ext uri="{FF2B5EF4-FFF2-40B4-BE49-F238E27FC236}">
              <a16:creationId xmlns:a16="http://schemas.microsoft.com/office/drawing/2014/main" id="{00000000-0008-0000-0500-00007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6" name="Text Box 5" hidden="1">
          <a:extLst>
            <a:ext uri="{FF2B5EF4-FFF2-40B4-BE49-F238E27FC236}">
              <a16:creationId xmlns:a16="http://schemas.microsoft.com/office/drawing/2014/main" id="{00000000-0008-0000-0500-00007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7" name="Text Box 5" hidden="1">
          <a:extLst>
            <a:ext uri="{FF2B5EF4-FFF2-40B4-BE49-F238E27FC236}">
              <a16:creationId xmlns:a16="http://schemas.microsoft.com/office/drawing/2014/main" id="{00000000-0008-0000-0500-00007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8" name="Text Box 5" hidden="1">
          <a:extLst>
            <a:ext uri="{FF2B5EF4-FFF2-40B4-BE49-F238E27FC236}">
              <a16:creationId xmlns:a16="http://schemas.microsoft.com/office/drawing/2014/main" id="{00000000-0008-0000-0500-00007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09" name="Text Box 5" hidden="1">
          <a:extLst>
            <a:ext uri="{FF2B5EF4-FFF2-40B4-BE49-F238E27FC236}">
              <a16:creationId xmlns:a16="http://schemas.microsoft.com/office/drawing/2014/main" id="{00000000-0008-0000-0500-00007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0" name="Text Box 5" hidden="1">
          <a:extLst>
            <a:ext uri="{FF2B5EF4-FFF2-40B4-BE49-F238E27FC236}">
              <a16:creationId xmlns:a16="http://schemas.microsoft.com/office/drawing/2014/main" id="{00000000-0008-0000-0500-00007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1" name="Text Box 5" hidden="1">
          <a:extLst>
            <a:ext uri="{FF2B5EF4-FFF2-40B4-BE49-F238E27FC236}">
              <a16:creationId xmlns:a16="http://schemas.microsoft.com/office/drawing/2014/main" id="{00000000-0008-0000-0500-00007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912" name="Text Box 34" hidden="1">
          <a:extLst>
            <a:ext uri="{FF2B5EF4-FFF2-40B4-BE49-F238E27FC236}">
              <a16:creationId xmlns:a16="http://schemas.microsoft.com/office/drawing/2014/main" id="{00000000-0008-0000-0500-000078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3" name="Text Box 153" hidden="1">
          <a:extLst>
            <a:ext uri="{FF2B5EF4-FFF2-40B4-BE49-F238E27FC236}">
              <a16:creationId xmlns:a16="http://schemas.microsoft.com/office/drawing/2014/main" id="{00000000-0008-0000-0500-00007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4" name="Text Box 154" hidden="1">
          <a:extLst>
            <a:ext uri="{FF2B5EF4-FFF2-40B4-BE49-F238E27FC236}">
              <a16:creationId xmlns:a16="http://schemas.microsoft.com/office/drawing/2014/main" id="{00000000-0008-0000-0500-00007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5" name="Text Box 24" hidden="1">
          <a:extLst>
            <a:ext uri="{FF2B5EF4-FFF2-40B4-BE49-F238E27FC236}">
              <a16:creationId xmlns:a16="http://schemas.microsoft.com/office/drawing/2014/main" id="{00000000-0008-0000-0500-00007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6" name="Text Box 3" hidden="1">
          <a:extLst>
            <a:ext uri="{FF2B5EF4-FFF2-40B4-BE49-F238E27FC236}">
              <a16:creationId xmlns:a16="http://schemas.microsoft.com/office/drawing/2014/main" id="{00000000-0008-0000-0500-00007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7" name="Text Box 4" hidden="1">
          <a:extLst>
            <a:ext uri="{FF2B5EF4-FFF2-40B4-BE49-F238E27FC236}">
              <a16:creationId xmlns:a16="http://schemas.microsoft.com/office/drawing/2014/main" id="{00000000-0008-0000-0500-00007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8" name="Text Box 5" hidden="1">
          <a:extLst>
            <a:ext uri="{FF2B5EF4-FFF2-40B4-BE49-F238E27FC236}">
              <a16:creationId xmlns:a16="http://schemas.microsoft.com/office/drawing/2014/main" id="{00000000-0008-0000-0500-00007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19" name="Text Box 6" hidden="1">
          <a:extLst>
            <a:ext uri="{FF2B5EF4-FFF2-40B4-BE49-F238E27FC236}">
              <a16:creationId xmlns:a16="http://schemas.microsoft.com/office/drawing/2014/main" id="{00000000-0008-0000-0500-00007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0" name="Text Box 7" hidden="1">
          <a:extLst>
            <a:ext uri="{FF2B5EF4-FFF2-40B4-BE49-F238E27FC236}">
              <a16:creationId xmlns:a16="http://schemas.microsoft.com/office/drawing/2014/main" id="{00000000-0008-0000-0500-00008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1" name="Text Box 8" hidden="1">
          <a:extLst>
            <a:ext uri="{FF2B5EF4-FFF2-40B4-BE49-F238E27FC236}">
              <a16:creationId xmlns:a16="http://schemas.microsoft.com/office/drawing/2014/main" id="{00000000-0008-0000-0500-00008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922" name="Text Box 34" hidden="1">
          <a:extLst>
            <a:ext uri="{FF2B5EF4-FFF2-40B4-BE49-F238E27FC236}">
              <a16:creationId xmlns:a16="http://schemas.microsoft.com/office/drawing/2014/main" id="{00000000-0008-0000-0500-000082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3" name="Text Box 24" hidden="1">
          <a:extLst>
            <a:ext uri="{FF2B5EF4-FFF2-40B4-BE49-F238E27FC236}">
              <a16:creationId xmlns:a16="http://schemas.microsoft.com/office/drawing/2014/main" id="{00000000-0008-0000-0500-00008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4" name="Text Box 5" hidden="1">
          <a:extLst>
            <a:ext uri="{FF2B5EF4-FFF2-40B4-BE49-F238E27FC236}">
              <a16:creationId xmlns:a16="http://schemas.microsoft.com/office/drawing/2014/main" id="{00000000-0008-0000-0500-00008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5" name="Text Box 5" hidden="1">
          <a:extLst>
            <a:ext uri="{FF2B5EF4-FFF2-40B4-BE49-F238E27FC236}">
              <a16:creationId xmlns:a16="http://schemas.microsoft.com/office/drawing/2014/main" id="{00000000-0008-0000-0500-00008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6" name="Text Box 5" hidden="1">
          <a:extLst>
            <a:ext uri="{FF2B5EF4-FFF2-40B4-BE49-F238E27FC236}">
              <a16:creationId xmlns:a16="http://schemas.microsoft.com/office/drawing/2014/main" id="{00000000-0008-0000-0500-00008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7" name="Text Box 1" hidden="1">
          <a:extLst>
            <a:ext uri="{FF2B5EF4-FFF2-40B4-BE49-F238E27FC236}">
              <a16:creationId xmlns:a16="http://schemas.microsoft.com/office/drawing/2014/main" id="{00000000-0008-0000-0500-00008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8" name="Text Box 2" hidden="1">
          <a:extLst>
            <a:ext uri="{FF2B5EF4-FFF2-40B4-BE49-F238E27FC236}">
              <a16:creationId xmlns:a16="http://schemas.microsoft.com/office/drawing/2014/main" id="{00000000-0008-0000-0500-00008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29" name="Text Box 3" hidden="1">
          <a:extLst>
            <a:ext uri="{FF2B5EF4-FFF2-40B4-BE49-F238E27FC236}">
              <a16:creationId xmlns:a16="http://schemas.microsoft.com/office/drawing/2014/main" id="{00000000-0008-0000-0500-00008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0" name="Text Box 4" hidden="1">
          <a:extLst>
            <a:ext uri="{FF2B5EF4-FFF2-40B4-BE49-F238E27FC236}">
              <a16:creationId xmlns:a16="http://schemas.microsoft.com/office/drawing/2014/main" id="{00000000-0008-0000-0500-00008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1" name="Text Box 6" hidden="1">
          <a:extLst>
            <a:ext uri="{FF2B5EF4-FFF2-40B4-BE49-F238E27FC236}">
              <a16:creationId xmlns:a16="http://schemas.microsoft.com/office/drawing/2014/main" id="{00000000-0008-0000-0500-00008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2" name="Text Box 7" hidden="1">
          <a:extLst>
            <a:ext uri="{FF2B5EF4-FFF2-40B4-BE49-F238E27FC236}">
              <a16:creationId xmlns:a16="http://schemas.microsoft.com/office/drawing/2014/main" id="{00000000-0008-0000-0500-00008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3" name="Text Box 8" hidden="1">
          <a:extLst>
            <a:ext uri="{FF2B5EF4-FFF2-40B4-BE49-F238E27FC236}">
              <a16:creationId xmlns:a16="http://schemas.microsoft.com/office/drawing/2014/main" id="{00000000-0008-0000-0500-00008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4" name="Text Box 9" hidden="1">
          <a:extLst>
            <a:ext uri="{FF2B5EF4-FFF2-40B4-BE49-F238E27FC236}">
              <a16:creationId xmlns:a16="http://schemas.microsoft.com/office/drawing/2014/main" id="{00000000-0008-0000-0500-00008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5" name="Text Box 10" hidden="1">
          <a:extLst>
            <a:ext uri="{FF2B5EF4-FFF2-40B4-BE49-F238E27FC236}">
              <a16:creationId xmlns:a16="http://schemas.microsoft.com/office/drawing/2014/main" id="{00000000-0008-0000-0500-00008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936" name="Text Box 11" hidden="1">
          <a:extLst>
            <a:ext uri="{FF2B5EF4-FFF2-40B4-BE49-F238E27FC236}">
              <a16:creationId xmlns:a16="http://schemas.microsoft.com/office/drawing/2014/main" id="{00000000-0008-0000-0500-000090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937" name="Text Box 12" hidden="1">
          <a:extLst>
            <a:ext uri="{FF2B5EF4-FFF2-40B4-BE49-F238E27FC236}">
              <a16:creationId xmlns:a16="http://schemas.microsoft.com/office/drawing/2014/main" id="{00000000-0008-0000-0500-000091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8" name="Text Box 13" hidden="1">
          <a:extLst>
            <a:ext uri="{FF2B5EF4-FFF2-40B4-BE49-F238E27FC236}">
              <a16:creationId xmlns:a16="http://schemas.microsoft.com/office/drawing/2014/main" id="{00000000-0008-0000-0500-00009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39" name="Text Box 14" hidden="1">
          <a:extLst>
            <a:ext uri="{FF2B5EF4-FFF2-40B4-BE49-F238E27FC236}">
              <a16:creationId xmlns:a16="http://schemas.microsoft.com/office/drawing/2014/main" id="{00000000-0008-0000-0500-00009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940" name="Text Box 15" hidden="1">
          <a:extLst>
            <a:ext uri="{FF2B5EF4-FFF2-40B4-BE49-F238E27FC236}">
              <a16:creationId xmlns:a16="http://schemas.microsoft.com/office/drawing/2014/main" id="{00000000-0008-0000-0500-000094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941" name="Text Box 16" hidden="1">
          <a:extLst>
            <a:ext uri="{FF2B5EF4-FFF2-40B4-BE49-F238E27FC236}">
              <a16:creationId xmlns:a16="http://schemas.microsoft.com/office/drawing/2014/main" id="{00000000-0008-0000-0500-000095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42" name="Text Box 17" hidden="1">
          <a:extLst>
            <a:ext uri="{FF2B5EF4-FFF2-40B4-BE49-F238E27FC236}">
              <a16:creationId xmlns:a16="http://schemas.microsoft.com/office/drawing/2014/main" id="{00000000-0008-0000-0500-00009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43" name="Text Box 18" hidden="1">
          <a:extLst>
            <a:ext uri="{FF2B5EF4-FFF2-40B4-BE49-F238E27FC236}">
              <a16:creationId xmlns:a16="http://schemas.microsoft.com/office/drawing/2014/main" id="{00000000-0008-0000-0500-00009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944" name="Text Box 19" hidden="1">
          <a:extLst>
            <a:ext uri="{FF2B5EF4-FFF2-40B4-BE49-F238E27FC236}">
              <a16:creationId xmlns:a16="http://schemas.microsoft.com/office/drawing/2014/main" id="{00000000-0008-0000-0500-000098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945" name="Text Box 20" hidden="1">
          <a:extLst>
            <a:ext uri="{FF2B5EF4-FFF2-40B4-BE49-F238E27FC236}">
              <a16:creationId xmlns:a16="http://schemas.microsoft.com/office/drawing/2014/main" id="{00000000-0008-0000-0500-000099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46" name="Text Box 22" hidden="1">
          <a:extLst>
            <a:ext uri="{FF2B5EF4-FFF2-40B4-BE49-F238E27FC236}">
              <a16:creationId xmlns:a16="http://schemas.microsoft.com/office/drawing/2014/main" id="{00000000-0008-0000-0500-00009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47" name="Text Box 23" hidden="1">
          <a:extLst>
            <a:ext uri="{FF2B5EF4-FFF2-40B4-BE49-F238E27FC236}">
              <a16:creationId xmlns:a16="http://schemas.microsoft.com/office/drawing/2014/main" id="{00000000-0008-0000-0500-00009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948" name="Text Box 24" hidden="1">
          <a:extLst>
            <a:ext uri="{FF2B5EF4-FFF2-40B4-BE49-F238E27FC236}">
              <a16:creationId xmlns:a16="http://schemas.microsoft.com/office/drawing/2014/main" id="{00000000-0008-0000-0500-00009C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1949" name="Text Box 25" hidden="1">
          <a:extLst>
            <a:ext uri="{FF2B5EF4-FFF2-40B4-BE49-F238E27FC236}">
              <a16:creationId xmlns:a16="http://schemas.microsoft.com/office/drawing/2014/main" id="{00000000-0008-0000-0500-00009D07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0" name="Text Box 24" hidden="1">
          <a:extLst>
            <a:ext uri="{FF2B5EF4-FFF2-40B4-BE49-F238E27FC236}">
              <a16:creationId xmlns:a16="http://schemas.microsoft.com/office/drawing/2014/main" id="{00000000-0008-0000-0500-00009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1" name="Text Box 4" hidden="1">
          <a:extLst>
            <a:ext uri="{FF2B5EF4-FFF2-40B4-BE49-F238E27FC236}">
              <a16:creationId xmlns:a16="http://schemas.microsoft.com/office/drawing/2014/main" id="{00000000-0008-0000-0500-00009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2" name="Text Box 5" hidden="1">
          <a:extLst>
            <a:ext uri="{FF2B5EF4-FFF2-40B4-BE49-F238E27FC236}">
              <a16:creationId xmlns:a16="http://schemas.microsoft.com/office/drawing/2014/main" id="{00000000-0008-0000-0500-0000A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3" name="Text Box 24" hidden="1">
          <a:extLst>
            <a:ext uri="{FF2B5EF4-FFF2-40B4-BE49-F238E27FC236}">
              <a16:creationId xmlns:a16="http://schemas.microsoft.com/office/drawing/2014/main" id="{00000000-0008-0000-0500-0000A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4" name="Text Box 4" hidden="1">
          <a:extLst>
            <a:ext uri="{FF2B5EF4-FFF2-40B4-BE49-F238E27FC236}">
              <a16:creationId xmlns:a16="http://schemas.microsoft.com/office/drawing/2014/main" id="{00000000-0008-0000-0500-0000A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5" name="Text Box 5" hidden="1">
          <a:extLst>
            <a:ext uri="{FF2B5EF4-FFF2-40B4-BE49-F238E27FC236}">
              <a16:creationId xmlns:a16="http://schemas.microsoft.com/office/drawing/2014/main" id="{00000000-0008-0000-0500-0000A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6" name="Text Box 38" hidden="1">
          <a:extLst>
            <a:ext uri="{FF2B5EF4-FFF2-40B4-BE49-F238E27FC236}">
              <a16:creationId xmlns:a16="http://schemas.microsoft.com/office/drawing/2014/main" id="{00000000-0008-0000-0500-0000A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7" name="Text Box 39" hidden="1">
          <a:extLst>
            <a:ext uri="{FF2B5EF4-FFF2-40B4-BE49-F238E27FC236}">
              <a16:creationId xmlns:a16="http://schemas.microsoft.com/office/drawing/2014/main" id="{00000000-0008-0000-0500-0000A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8" name="Text Box 40" hidden="1">
          <a:extLst>
            <a:ext uri="{FF2B5EF4-FFF2-40B4-BE49-F238E27FC236}">
              <a16:creationId xmlns:a16="http://schemas.microsoft.com/office/drawing/2014/main" id="{00000000-0008-0000-0500-0000A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59" name="Text Box 41" hidden="1">
          <a:extLst>
            <a:ext uri="{FF2B5EF4-FFF2-40B4-BE49-F238E27FC236}">
              <a16:creationId xmlns:a16="http://schemas.microsoft.com/office/drawing/2014/main" id="{00000000-0008-0000-0500-0000A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0" name="Text Box 42" hidden="1">
          <a:extLst>
            <a:ext uri="{FF2B5EF4-FFF2-40B4-BE49-F238E27FC236}">
              <a16:creationId xmlns:a16="http://schemas.microsoft.com/office/drawing/2014/main" id="{00000000-0008-0000-0500-0000A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1" name="Text Box 43" hidden="1">
          <a:extLst>
            <a:ext uri="{FF2B5EF4-FFF2-40B4-BE49-F238E27FC236}">
              <a16:creationId xmlns:a16="http://schemas.microsoft.com/office/drawing/2014/main" id="{00000000-0008-0000-0500-0000A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2" name="Text Box 44" hidden="1">
          <a:extLst>
            <a:ext uri="{FF2B5EF4-FFF2-40B4-BE49-F238E27FC236}">
              <a16:creationId xmlns:a16="http://schemas.microsoft.com/office/drawing/2014/main" id="{00000000-0008-0000-0500-0000A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3" name="Text Box 45" hidden="1">
          <a:extLst>
            <a:ext uri="{FF2B5EF4-FFF2-40B4-BE49-F238E27FC236}">
              <a16:creationId xmlns:a16="http://schemas.microsoft.com/office/drawing/2014/main" id="{00000000-0008-0000-0500-0000A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4" name="Text Box 46" hidden="1">
          <a:extLst>
            <a:ext uri="{FF2B5EF4-FFF2-40B4-BE49-F238E27FC236}">
              <a16:creationId xmlns:a16="http://schemas.microsoft.com/office/drawing/2014/main" id="{00000000-0008-0000-0500-0000A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5" name="Text Box 47" hidden="1">
          <a:extLst>
            <a:ext uri="{FF2B5EF4-FFF2-40B4-BE49-F238E27FC236}">
              <a16:creationId xmlns:a16="http://schemas.microsoft.com/office/drawing/2014/main" id="{00000000-0008-0000-0500-0000A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6" name="Text Box 48" hidden="1">
          <a:extLst>
            <a:ext uri="{FF2B5EF4-FFF2-40B4-BE49-F238E27FC236}">
              <a16:creationId xmlns:a16="http://schemas.microsoft.com/office/drawing/2014/main" id="{00000000-0008-0000-0500-0000A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7" name="Text Box 49" hidden="1">
          <a:extLst>
            <a:ext uri="{FF2B5EF4-FFF2-40B4-BE49-F238E27FC236}">
              <a16:creationId xmlns:a16="http://schemas.microsoft.com/office/drawing/2014/main" id="{00000000-0008-0000-0500-0000A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8" name="Text Box 50" hidden="1">
          <a:extLst>
            <a:ext uri="{FF2B5EF4-FFF2-40B4-BE49-F238E27FC236}">
              <a16:creationId xmlns:a16="http://schemas.microsoft.com/office/drawing/2014/main" id="{00000000-0008-0000-0500-0000B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69" name="Text Box 51" hidden="1">
          <a:extLst>
            <a:ext uri="{FF2B5EF4-FFF2-40B4-BE49-F238E27FC236}">
              <a16:creationId xmlns:a16="http://schemas.microsoft.com/office/drawing/2014/main" id="{00000000-0008-0000-0500-0000B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0" name="Text Box 52" hidden="1">
          <a:extLst>
            <a:ext uri="{FF2B5EF4-FFF2-40B4-BE49-F238E27FC236}">
              <a16:creationId xmlns:a16="http://schemas.microsoft.com/office/drawing/2014/main" id="{00000000-0008-0000-0500-0000B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1" name="Text Box 53" hidden="1">
          <a:extLst>
            <a:ext uri="{FF2B5EF4-FFF2-40B4-BE49-F238E27FC236}">
              <a16:creationId xmlns:a16="http://schemas.microsoft.com/office/drawing/2014/main" id="{00000000-0008-0000-0500-0000B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2" name="Text Box 54" hidden="1">
          <a:extLst>
            <a:ext uri="{FF2B5EF4-FFF2-40B4-BE49-F238E27FC236}">
              <a16:creationId xmlns:a16="http://schemas.microsoft.com/office/drawing/2014/main" id="{00000000-0008-0000-0500-0000B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3" name="Text Box 55" hidden="1">
          <a:extLst>
            <a:ext uri="{FF2B5EF4-FFF2-40B4-BE49-F238E27FC236}">
              <a16:creationId xmlns:a16="http://schemas.microsoft.com/office/drawing/2014/main" id="{00000000-0008-0000-0500-0000B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4" name="Text Box 57" hidden="1">
          <a:extLst>
            <a:ext uri="{FF2B5EF4-FFF2-40B4-BE49-F238E27FC236}">
              <a16:creationId xmlns:a16="http://schemas.microsoft.com/office/drawing/2014/main" id="{00000000-0008-0000-0500-0000B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5" name="Text Box 38" hidden="1">
          <a:extLst>
            <a:ext uri="{FF2B5EF4-FFF2-40B4-BE49-F238E27FC236}">
              <a16:creationId xmlns:a16="http://schemas.microsoft.com/office/drawing/2014/main" id="{00000000-0008-0000-0500-0000B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6" name="Text Box 38" hidden="1">
          <a:extLst>
            <a:ext uri="{FF2B5EF4-FFF2-40B4-BE49-F238E27FC236}">
              <a16:creationId xmlns:a16="http://schemas.microsoft.com/office/drawing/2014/main" id="{00000000-0008-0000-0500-0000B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7" name="Text Box 40" hidden="1">
          <a:extLst>
            <a:ext uri="{FF2B5EF4-FFF2-40B4-BE49-F238E27FC236}">
              <a16:creationId xmlns:a16="http://schemas.microsoft.com/office/drawing/2014/main" id="{00000000-0008-0000-0500-0000B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78" name="Text Box 38" hidden="1">
          <a:extLst>
            <a:ext uri="{FF2B5EF4-FFF2-40B4-BE49-F238E27FC236}">
              <a16:creationId xmlns:a16="http://schemas.microsoft.com/office/drawing/2014/main" id="{00000000-0008-0000-0500-0000B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979" name="Text Box 38" hidden="1">
          <a:extLst>
            <a:ext uri="{FF2B5EF4-FFF2-40B4-BE49-F238E27FC236}">
              <a16:creationId xmlns:a16="http://schemas.microsoft.com/office/drawing/2014/main" id="{00000000-0008-0000-0500-0000BB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0" name="Text Box 4" hidden="1">
          <a:extLst>
            <a:ext uri="{FF2B5EF4-FFF2-40B4-BE49-F238E27FC236}">
              <a16:creationId xmlns:a16="http://schemas.microsoft.com/office/drawing/2014/main" id="{00000000-0008-0000-0500-0000B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86</xdr:row>
      <xdr:rowOff>0</xdr:rowOff>
    </xdr:from>
    <xdr:ext cx="76200" cy="200025"/>
    <xdr:sp macro="" textlink="">
      <xdr:nvSpPr>
        <xdr:cNvPr id="1981" name="Text Box 5" hidden="1">
          <a:extLst>
            <a:ext uri="{FF2B5EF4-FFF2-40B4-BE49-F238E27FC236}">
              <a16:creationId xmlns:a16="http://schemas.microsoft.com/office/drawing/2014/main" id="{00000000-0008-0000-0500-0000BD07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982" name="Text Box 34" hidden="1">
          <a:extLst>
            <a:ext uri="{FF2B5EF4-FFF2-40B4-BE49-F238E27FC236}">
              <a16:creationId xmlns:a16="http://schemas.microsoft.com/office/drawing/2014/main" id="{00000000-0008-0000-0500-0000BE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3" name="Text Box 5" hidden="1">
          <a:extLst>
            <a:ext uri="{FF2B5EF4-FFF2-40B4-BE49-F238E27FC236}">
              <a16:creationId xmlns:a16="http://schemas.microsoft.com/office/drawing/2014/main" id="{00000000-0008-0000-0500-0000B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4" name="Text Box 5" hidden="1">
          <a:extLst>
            <a:ext uri="{FF2B5EF4-FFF2-40B4-BE49-F238E27FC236}">
              <a16:creationId xmlns:a16="http://schemas.microsoft.com/office/drawing/2014/main" id="{00000000-0008-0000-0500-0000C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5" name="Text Box 24" hidden="1">
          <a:extLst>
            <a:ext uri="{FF2B5EF4-FFF2-40B4-BE49-F238E27FC236}">
              <a16:creationId xmlns:a16="http://schemas.microsoft.com/office/drawing/2014/main" id="{00000000-0008-0000-0500-0000C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6" name="Text Box 5" hidden="1">
          <a:extLst>
            <a:ext uri="{FF2B5EF4-FFF2-40B4-BE49-F238E27FC236}">
              <a16:creationId xmlns:a16="http://schemas.microsoft.com/office/drawing/2014/main" id="{00000000-0008-0000-0500-0000C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7" name="Text Box 5" hidden="1">
          <a:extLst>
            <a:ext uri="{FF2B5EF4-FFF2-40B4-BE49-F238E27FC236}">
              <a16:creationId xmlns:a16="http://schemas.microsoft.com/office/drawing/2014/main" id="{00000000-0008-0000-0500-0000C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8" name="Text Box 5" hidden="1">
          <a:extLst>
            <a:ext uri="{FF2B5EF4-FFF2-40B4-BE49-F238E27FC236}">
              <a16:creationId xmlns:a16="http://schemas.microsoft.com/office/drawing/2014/main" id="{00000000-0008-0000-0500-0000C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89" name="Text Box 5" hidden="1">
          <a:extLst>
            <a:ext uri="{FF2B5EF4-FFF2-40B4-BE49-F238E27FC236}">
              <a16:creationId xmlns:a16="http://schemas.microsoft.com/office/drawing/2014/main" id="{00000000-0008-0000-0500-0000C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0" name="Text Box 5" hidden="1">
          <a:extLst>
            <a:ext uri="{FF2B5EF4-FFF2-40B4-BE49-F238E27FC236}">
              <a16:creationId xmlns:a16="http://schemas.microsoft.com/office/drawing/2014/main" id="{00000000-0008-0000-0500-0000C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1" name="Text Box 5" hidden="1">
          <a:extLst>
            <a:ext uri="{FF2B5EF4-FFF2-40B4-BE49-F238E27FC236}">
              <a16:creationId xmlns:a16="http://schemas.microsoft.com/office/drawing/2014/main" id="{00000000-0008-0000-0500-0000C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2" name="Text Box 5" hidden="1">
          <a:extLst>
            <a:ext uri="{FF2B5EF4-FFF2-40B4-BE49-F238E27FC236}">
              <a16:creationId xmlns:a16="http://schemas.microsoft.com/office/drawing/2014/main" id="{00000000-0008-0000-0500-0000C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1993" name="Text Box 34" hidden="1">
          <a:extLst>
            <a:ext uri="{FF2B5EF4-FFF2-40B4-BE49-F238E27FC236}">
              <a16:creationId xmlns:a16="http://schemas.microsoft.com/office/drawing/2014/main" id="{00000000-0008-0000-0500-0000C9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4" name="Text Box 153" hidden="1">
          <a:extLst>
            <a:ext uri="{FF2B5EF4-FFF2-40B4-BE49-F238E27FC236}">
              <a16:creationId xmlns:a16="http://schemas.microsoft.com/office/drawing/2014/main" id="{00000000-0008-0000-0500-0000C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5" name="Text Box 154" hidden="1">
          <a:extLst>
            <a:ext uri="{FF2B5EF4-FFF2-40B4-BE49-F238E27FC236}">
              <a16:creationId xmlns:a16="http://schemas.microsoft.com/office/drawing/2014/main" id="{00000000-0008-0000-0500-0000C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6" name="Text Box 24" hidden="1">
          <a:extLst>
            <a:ext uri="{FF2B5EF4-FFF2-40B4-BE49-F238E27FC236}">
              <a16:creationId xmlns:a16="http://schemas.microsoft.com/office/drawing/2014/main" id="{00000000-0008-0000-0500-0000C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7" name="Text Box 3" hidden="1">
          <a:extLst>
            <a:ext uri="{FF2B5EF4-FFF2-40B4-BE49-F238E27FC236}">
              <a16:creationId xmlns:a16="http://schemas.microsoft.com/office/drawing/2014/main" id="{00000000-0008-0000-0500-0000C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8" name="Text Box 4" hidden="1">
          <a:extLst>
            <a:ext uri="{FF2B5EF4-FFF2-40B4-BE49-F238E27FC236}">
              <a16:creationId xmlns:a16="http://schemas.microsoft.com/office/drawing/2014/main" id="{00000000-0008-0000-0500-0000C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1999" name="Text Box 5" hidden="1">
          <a:extLst>
            <a:ext uri="{FF2B5EF4-FFF2-40B4-BE49-F238E27FC236}">
              <a16:creationId xmlns:a16="http://schemas.microsoft.com/office/drawing/2014/main" id="{00000000-0008-0000-0500-0000C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00" name="Text Box 6" hidden="1">
          <a:extLst>
            <a:ext uri="{FF2B5EF4-FFF2-40B4-BE49-F238E27FC236}">
              <a16:creationId xmlns:a16="http://schemas.microsoft.com/office/drawing/2014/main" id="{00000000-0008-0000-0500-0000D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01" name="Text Box 7" hidden="1">
          <a:extLst>
            <a:ext uri="{FF2B5EF4-FFF2-40B4-BE49-F238E27FC236}">
              <a16:creationId xmlns:a16="http://schemas.microsoft.com/office/drawing/2014/main" id="{00000000-0008-0000-0500-0000D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02" name="Text Box 8" hidden="1">
          <a:extLst>
            <a:ext uri="{FF2B5EF4-FFF2-40B4-BE49-F238E27FC236}">
              <a16:creationId xmlns:a16="http://schemas.microsoft.com/office/drawing/2014/main" id="{00000000-0008-0000-0500-0000D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003" name="Text Box 34" hidden="1">
          <a:extLst>
            <a:ext uri="{FF2B5EF4-FFF2-40B4-BE49-F238E27FC236}">
              <a16:creationId xmlns:a16="http://schemas.microsoft.com/office/drawing/2014/main" id="{00000000-0008-0000-0500-0000D3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04" name="Text Box 24" hidden="1">
          <a:extLst>
            <a:ext uri="{FF2B5EF4-FFF2-40B4-BE49-F238E27FC236}">
              <a16:creationId xmlns:a16="http://schemas.microsoft.com/office/drawing/2014/main" id="{00000000-0008-0000-0500-0000D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05" name="Text Box 5" hidden="1">
          <a:extLst>
            <a:ext uri="{FF2B5EF4-FFF2-40B4-BE49-F238E27FC236}">
              <a16:creationId xmlns:a16="http://schemas.microsoft.com/office/drawing/2014/main" id="{00000000-0008-0000-0500-0000D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06" name="Text Box 5" hidden="1">
          <a:extLst>
            <a:ext uri="{FF2B5EF4-FFF2-40B4-BE49-F238E27FC236}">
              <a16:creationId xmlns:a16="http://schemas.microsoft.com/office/drawing/2014/main" id="{00000000-0008-0000-0500-0000D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07" name="Text Box 5" hidden="1">
          <a:extLst>
            <a:ext uri="{FF2B5EF4-FFF2-40B4-BE49-F238E27FC236}">
              <a16:creationId xmlns:a16="http://schemas.microsoft.com/office/drawing/2014/main" id="{00000000-0008-0000-0500-0000D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08" name="Text Box 5" hidden="1">
          <a:extLst>
            <a:ext uri="{FF2B5EF4-FFF2-40B4-BE49-F238E27FC236}">
              <a16:creationId xmlns:a16="http://schemas.microsoft.com/office/drawing/2014/main" id="{00000000-0008-0000-0500-0000D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009" name="Text Box 34" hidden="1">
          <a:extLst>
            <a:ext uri="{FF2B5EF4-FFF2-40B4-BE49-F238E27FC236}">
              <a16:creationId xmlns:a16="http://schemas.microsoft.com/office/drawing/2014/main" id="{00000000-0008-0000-0500-0000D9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0" name="Text Box 5" hidden="1">
          <a:extLst>
            <a:ext uri="{FF2B5EF4-FFF2-40B4-BE49-F238E27FC236}">
              <a16:creationId xmlns:a16="http://schemas.microsoft.com/office/drawing/2014/main" id="{00000000-0008-0000-0500-0000D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1" name="Text Box 5" hidden="1">
          <a:extLst>
            <a:ext uri="{FF2B5EF4-FFF2-40B4-BE49-F238E27FC236}">
              <a16:creationId xmlns:a16="http://schemas.microsoft.com/office/drawing/2014/main" id="{00000000-0008-0000-0500-0000D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2" name="Text Box 24" hidden="1">
          <a:extLst>
            <a:ext uri="{FF2B5EF4-FFF2-40B4-BE49-F238E27FC236}">
              <a16:creationId xmlns:a16="http://schemas.microsoft.com/office/drawing/2014/main" id="{00000000-0008-0000-0500-0000D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3" name="Text Box 5" hidden="1">
          <a:extLst>
            <a:ext uri="{FF2B5EF4-FFF2-40B4-BE49-F238E27FC236}">
              <a16:creationId xmlns:a16="http://schemas.microsoft.com/office/drawing/2014/main" id="{00000000-0008-0000-0500-0000D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4" name="Text Box 5" hidden="1">
          <a:extLst>
            <a:ext uri="{FF2B5EF4-FFF2-40B4-BE49-F238E27FC236}">
              <a16:creationId xmlns:a16="http://schemas.microsoft.com/office/drawing/2014/main" id="{00000000-0008-0000-0500-0000D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5" name="Text Box 5" hidden="1">
          <a:extLst>
            <a:ext uri="{FF2B5EF4-FFF2-40B4-BE49-F238E27FC236}">
              <a16:creationId xmlns:a16="http://schemas.microsoft.com/office/drawing/2014/main" id="{00000000-0008-0000-0500-0000D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6" name="Text Box 5" hidden="1">
          <a:extLst>
            <a:ext uri="{FF2B5EF4-FFF2-40B4-BE49-F238E27FC236}">
              <a16:creationId xmlns:a16="http://schemas.microsoft.com/office/drawing/2014/main" id="{00000000-0008-0000-0500-0000E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7" name="Text Box 5" hidden="1">
          <a:extLst>
            <a:ext uri="{FF2B5EF4-FFF2-40B4-BE49-F238E27FC236}">
              <a16:creationId xmlns:a16="http://schemas.microsoft.com/office/drawing/2014/main" id="{00000000-0008-0000-0500-0000E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8" name="Text Box 5" hidden="1">
          <a:extLst>
            <a:ext uri="{FF2B5EF4-FFF2-40B4-BE49-F238E27FC236}">
              <a16:creationId xmlns:a16="http://schemas.microsoft.com/office/drawing/2014/main" id="{00000000-0008-0000-0500-0000E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19" name="Text Box 5" hidden="1">
          <a:extLst>
            <a:ext uri="{FF2B5EF4-FFF2-40B4-BE49-F238E27FC236}">
              <a16:creationId xmlns:a16="http://schemas.microsoft.com/office/drawing/2014/main" id="{00000000-0008-0000-0500-0000E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020" name="Text Box 34" hidden="1">
          <a:extLst>
            <a:ext uri="{FF2B5EF4-FFF2-40B4-BE49-F238E27FC236}">
              <a16:creationId xmlns:a16="http://schemas.microsoft.com/office/drawing/2014/main" id="{00000000-0008-0000-0500-0000E4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1" name="Text Box 153" hidden="1">
          <a:extLst>
            <a:ext uri="{FF2B5EF4-FFF2-40B4-BE49-F238E27FC236}">
              <a16:creationId xmlns:a16="http://schemas.microsoft.com/office/drawing/2014/main" id="{00000000-0008-0000-0500-0000E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2" name="Text Box 154" hidden="1">
          <a:extLst>
            <a:ext uri="{FF2B5EF4-FFF2-40B4-BE49-F238E27FC236}">
              <a16:creationId xmlns:a16="http://schemas.microsoft.com/office/drawing/2014/main" id="{00000000-0008-0000-0500-0000E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3" name="Text Box 24" hidden="1">
          <a:extLst>
            <a:ext uri="{FF2B5EF4-FFF2-40B4-BE49-F238E27FC236}">
              <a16:creationId xmlns:a16="http://schemas.microsoft.com/office/drawing/2014/main" id="{00000000-0008-0000-0500-0000E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4" name="Text Box 3" hidden="1">
          <a:extLst>
            <a:ext uri="{FF2B5EF4-FFF2-40B4-BE49-F238E27FC236}">
              <a16:creationId xmlns:a16="http://schemas.microsoft.com/office/drawing/2014/main" id="{00000000-0008-0000-0500-0000E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5" name="Text Box 4" hidden="1">
          <a:extLst>
            <a:ext uri="{FF2B5EF4-FFF2-40B4-BE49-F238E27FC236}">
              <a16:creationId xmlns:a16="http://schemas.microsoft.com/office/drawing/2014/main" id="{00000000-0008-0000-0500-0000E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6" name="Text Box 5" hidden="1">
          <a:extLst>
            <a:ext uri="{FF2B5EF4-FFF2-40B4-BE49-F238E27FC236}">
              <a16:creationId xmlns:a16="http://schemas.microsoft.com/office/drawing/2014/main" id="{00000000-0008-0000-0500-0000E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7" name="Text Box 6" hidden="1">
          <a:extLst>
            <a:ext uri="{FF2B5EF4-FFF2-40B4-BE49-F238E27FC236}">
              <a16:creationId xmlns:a16="http://schemas.microsoft.com/office/drawing/2014/main" id="{00000000-0008-0000-0500-0000E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8" name="Text Box 7" hidden="1">
          <a:extLst>
            <a:ext uri="{FF2B5EF4-FFF2-40B4-BE49-F238E27FC236}">
              <a16:creationId xmlns:a16="http://schemas.microsoft.com/office/drawing/2014/main" id="{00000000-0008-0000-0500-0000E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29" name="Text Box 8" hidden="1">
          <a:extLst>
            <a:ext uri="{FF2B5EF4-FFF2-40B4-BE49-F238E27FC236}">
              <a16:creationId xmlns:a16="http://schemas.microsoft.com/office/drawing/2014/main" id="{00000000-0008-0000-0500-0000E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030" name="Text Box 34" hidden="1">
          <a:extLst>
            <a:ext uri="{FF2B5EF4-FFF2-40B4-BE49-F238E27FC236}">
              <a16:creationId xmlns:a16="http://schemas.microsoft.com/office/drawing/2014/main" id="{00000000-0008-0000-0500-0000EE07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31" name="Text Box 24" hidden="1">
          <a:extLst>
            <a:ext uri="{FF2B5EF4-FFF2-40B4-BE49-F238E27FC236}">
              <a16:creationId xmlns:a16="http://schemas.microsoft.com/office/drawing/2014/main" id="{00000000-0008-0000-0500-0000E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32" name="Text Box 5" hidden="1">
          <a:extLst>
            <a:ext uri="{FF2B5EF4-FFF2-40B4-BE49-F238E27FC236}">
              <a16:creationId xmlns:a16="http://schemas.microsoft.com/office/drawing/2014/main" id="{00000000-0008-0000-0500-0000F0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33" name="Text Box 5" hidden="1">
          <a:extLst>
            <a:ext uri="{FF2B5EF4-FFF2-40B4-BE49-F238E27FC236}">
              <a16:creationId xmlns:a16="http://schemas.microsoft.com/office/drawing/2014/main" id="{00000000-0008-0000-0500-0000F1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34" name="Text Box 5" hidden="1">
          <a:extLst>
            <a:ext uri="{FF2B5EF4-FFF2-40B4-BE49-F238E27FC236}">
              <a16:creationId xmlns:a16="http://schemas.microsoft.com/office/drawing/2014/main" id="{00000000-0008-0000-0500-0000F2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35" name="Text Box 5" hidden="1">
          <a:extLst>
            <a:ext uri="{FF2B5EF4-FFF2-40B4-BE49-F238E27FC236}">
              <a16:creationId xmlns:a16="http://schemas.microsoft.com/office/drawing/2014/main" id="{00000000-0008-0000-0500-0000F3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36" name="Text Box 38" hidden="1">
          <a:extLst>
            <a:ext uri="{FF2B5EF4-FFF2-40B4-BE49-F238E27FC236}">
              <a16:creationId xmlns:a16="http://schemas.microsoft.com/office/drawing/2014/main" id="{00000000-0008-0000-0500-0000F4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37" name="Text Box 38" hidden="1">
          <a:extLst>
            <a:ext uri="{FF2B5EF4-FFF2-40B4-BE49-F238E27FC236}">
              <a16:creationId xmlns:a16="http://schemas.microsoft.com/office/drawing/2014/main" id="{00000000-0008-0000-0500-0000F5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38" name="Text Box 57" hidden="1">
          <a:extLst>
            <a:ext uri="{FF2B5EF4-FFF2-40B4-BE49-F238E27FC236}">
              <a16:creationId xmlns:a16="http://schemas.microsoft.com/office/drawing/2014/main" id="{00000000-0008-0000-0500-0000F6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39" name="Text Box 57" hidden="1">
          <a:extLst>
            <a:ext uri="{FF2B5EF4-FFF2-40B4-BE49-F238E27FC236}">
              <a16:creationId xmlns:a16="http://schemas.microsoft.com/office/drawing/2014/main" id="{00000000-0008-0000-0500-0000F7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40" name="Text Box 57" hidden="1">
          <a:extLst>
            <a:ext uri="{FF2B5EF4-FFF2-40B4-BE49-F238E27FC236}">
              <a16:creationId xmlns:a16="http://schemas.microsoft.com/office/drawing/2014/main" id="{00000000-0008-0000-0500-0000F8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41" name="Text Box 5" hidden="1">
          <a:extLst>
            <a:ext uri="{FF2B5EF4-FFF2-40B4-BE49-F238E27FC236}">
              <a16:creationId xmlns:a16="http://schemas.microsoft.com/office/drawing/2014/main" id="{00000000-0008-0000-0500-0000F9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42" name="Text Box 57" hidden="1">
          <a:extLst>
            <a:ext uri="{FF2B5EF4-FFF2-40B4-BE49-F238E27FC236}">
              <a16:creationId xmlns:a16="http://schemas.microsoft.com/office/drawing/2014/main" id="{00000000-0008-0000-0500-0000FA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43" name="Text Box 5" hidden="1">
          <a:extLst>
            <a:ext uri="{FF2B5EF4-FFF2-40B4-BE49-F238E27FC236}">
              <a16:creationId xmlns:a16="http://schemas.microsoft.com/office/drawing/2014/main" id="{00000000-0008-0000-0500-0000FB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44" name="Text Box 5" hidden="1">
          <a:extLst>
            <a:ext uri="{FF2B5EF4-FFF2-40B4-BE49-F238E27FC236}">
              <a16:creationId xmlns:a16="http://schemas.microsoft.com/office/drawing/2014/main" id="{00000000-0008-0000-0500-0000FC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045" name="Text Box 10" hidden="1">
          <a:extLst>
            <a:ext uri="{FF2B5EF4-FFF2-40B4-BE49-F238E27FC236}">
              <a16:creationId xmlns:a16="http://schemas.microsoft.com/office/drawing/2014/main" id="{00000000-0008-0000-0500-0000FD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2046" name="Text Box 5" hidden="1">
          <a:extLst>
            <a:ext uri="{FF2B5EF4-FFF2-40B4-BE49-F238E27FC236}">
              <a16:creationId xmlns:a16="http://schemas.microsoft.com/office/drawing/2014/main" id="{00000000-0008-0000-0500-0000FE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2047" name="Text Box 8" hidden="1">
          <a:extLst>
            <a:ext uri="{FF2B5EF4-FFF2-40B4-BE49-F238E27FC236}">
              <a16:creationId xmlns:a16="http://schemas.microsoft.com/office/drawing/2014/main" id="{00000000-0008-0000-0500-0000FF07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2048" name="Text Box 9" hidden="1">
          <a:extLst>
            <a:ext uri="{FF2B5EF4-FFF2-40B4-BE49-F238E27FC236}">
              <a16:creationId xmlns:a16="http://schemas.microsoft.com/office/drawing/2014/main" id="{00000000-0008-0000-0500-00000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49" name="Text Box 5" hidden="1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50" name="Text Box 5" hidden="1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2051" name="Text Box 5" hidden="1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052" name="Text Box 38" hidden="1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53" name="Text Box 38" hidden="1">
          <a:extLst>
            <a:ext uri="{FF2B5EF4-FFF2-40B4-BE49-F238E27FC236}">
              <a16:creationId xmlns:a16="http://schemas.microsoft.com/office/drawing/2014/main" id="{00000000-0008-0000-0500-00000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54" name="Text Box 38" hidden="1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55" name="Text Box 38" hidden="1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56" name="Text Box 38" hidden="1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57" name="Text Box 38" hidden="1">
          <a:extLst>
            <a:ext uri="{FF2B5EF4-FFF2-40B4-BE49-F238E27FC236}">
              <a16:creationId xmlns:a16="http://schemas.microsoft.com/office/drawing/2014/main" id="{00000000-0008-0000-0500-00000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58" name="Text Box 38" hidden="1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59" name="Text Box 38" hidden="1">
          <a:extLst>
            <a:ext uri="{FF2B5EF4-FFF2-40B4-BE49-F238E27FC236}">
              <a16:creationId xmlns:a16="http://schemas.microsoft.com/office/drawing/2014/main" id="{00000000-0008-0000-0500-00000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60" name="Text Box 38" hidden="1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61" name="Text Box 38" hidden="1">
          <a:extLst>
            <a:ext uri="{FF2B5EF4-FFF2-40B4-BE49-F238E27FC236}">
              <a16:creationId xmlns:a16="http://schemas.microsoft.com/office/drawing/2014/main" id="{00000000-0008-0000-0500-00000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62" name="Text Box 38" hidden="1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63" name="Text Box 38" hidden="1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64" name="Text Box 38" hidden="1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65" name="Text Box 38" hidden="1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066" name="Text Box 38" hidden="1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247650"/>
    <xdr:sp macro="" textlink="">
      <xdr:nvSpPr>
        <xdr:cNvPr id="2067" name="Text Box 38" hidden="1">
          <a:extLst>
            <a:ext uri="{FF2B5EF4-FFF2-40B4-BE49-F238E27FC236}">
              <a16:creationId xmlns:a16="http://schemas.microsoft.com/office/drawing/2014/main" id="{00000000-0008-0000-0500-00001308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68" name="Text Box 38" hidden="1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069" name="Text Box 38" hidden="1">
          <a:extLst>
            <a:ext uri="{FF2B5EF4-FFF2-40B4-BE49-F238E27FC236}">
              <a16:creationId xmlns:a16="http://schemas.microsoft.com/office/drawing/2014/main" id="{00000000-0008-0000-0500-000015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70" name="Text Box 38" hidden="1">
          <a:extLst>
            <a:ext uri="{FF2B5EF4-FFF2-40B4-BE49-F238E27FC236}">
              <a16:creationId xmlns:a16="http://schemas.microsoft.com/office/drawing/2014/main" id="{00000000-0008-0000-0500-000016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71" name="Text Box 38" hidden="1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500-000018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500-00001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500-00001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076" name="Text Box 38" hidden="1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77" name="Text Box 38" hidden="1">
          <a:extLst>
            <a:ext uri="{FF2B5EF4-FFF2-40B4-BE49-F238E27FC236}">
              <a16:creationId xmlns:a16="http://schemas.microsoft.com/office/drawing/2014/main" id="{00000000-0008-0000-0500-00001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78" name="Text Box 38" hidden="1">
          <a:extLst>
            <a:ext uri="{FF2B5EF4-FFF2-40B4-BE49-F238E27FC236}">
              <a16:creationId xmlns:a16="http://schemas.microsoft.com/office/drawing/2014/main" id="{00000000-0008-0000-0500-00001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500-00002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081" name="Text Box 38" hidden="1">
          <a:extLst>
            <a:ext uri="{FF2B5EF4-FFF2-40B4-BE49-F238E27FC236}">
              <a16:creationId xmlns:a16="http://schemas.microsoft.com/office/drawing/2014/main" id="{00000000-0008-0000-0500-00002108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082" name="Text Box 38" hidden="1">
          <a:extLst>
            <a:ext uri="{FF2B5EF4-FFF2-40B4-BE49-F238E27FC236}">
              <a16:creationId xmlns:a16="http://schemas.microsoft.com/office/drawing/2014/main" id="{00000000-0008-0000-0500-00002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83" name="Text Box 38" hidden="1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84" name="Text Box 38" hidden="1">
          <a:extLst>
            <a:ext uri="{FF2B5EF4-FFF2-40B4-BE49-F238E27FC236}">
              <a16:creationId xmlns:a16="http://schemas.microsoft.com/office/drawing/2014/main" id="{00000000-0008-0000-0500-00002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85" name="Text Box 38" hidden="1">
          <a:extLst>
            <a:ext uri="{FF2B5EF4-FFF2-40B4-BE49-F238E27FC236}">
              <a16:creationId xmlns:a16="http://schemas.microsoft.com/office/drawing/2014/main" id="{00000000-0008-0000-0500-000025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86" name="Text Box 38" hidden="1">
          <a:extLst>
            <a:ext uri="{FF2B5EF4-FFF2-40B4-BE49-F238E27FC236}">
              <a16:creationId xmlns:a16="http://schemas.microsoft.com/office/drawing/2014/main" id="{00000000-0008-0000-0500-000026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087" name="Text Box 38" hidden="1">
          <a:extLst>
            <a:ext uri="{FF2B5EF4-FFF2-40B4-BE49-F238E27FC236}">
              <a16:creationId xmlns:a16="http://schemas.microsoft.com/office/drawing/2014/main" id="{00000000-0008-0000-0500-000027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088" name="Text Box 38" hidden="1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089" name="Text Box 38" hidden="1">
          <a:extLst>
            <a:ext uri="{FF2B5EF4-FFF2-40B4-BE49-F238E27FC236}">
              <a16:creationId xmlns:a16="http://schemas.microsoft.com/office/drawing/2014/main" id="{00000000-0008-0000-0500-000029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90" name="Text Box 38" hidden="1">
          <a:extLst>
            <a:ext uri="{FF2B5EF4-FFF2-40B4-BE49-F238E27FC236}">
              <a16:creationId xmlns:a16="http://schemas.microsoft.com/office/drawing/2014/main" id="{00000000-0008-0000-0500-00002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500-00002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500-00002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500-00002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95" name="Text Box 38" hidden="1">
          <a:extLst>
            <a:ext uri="{FF2B5EF4-FFF2-40B4-BE49-F238E27FC236}">
              <a16:creationId xmlns:a16="http://schemas.microsoft.com/office/drawing/2014/main" id="{00000000-0008-0000-0500-00002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096" name="Text Box 38" hidden="1">
          <a:extLst>
            <a:ext uri="{FF2B5EF4-FFF2-40B4-BE49-F238E27FC236}">
              <a16:creationId xmlns:a16="http://schemas.microsoft.com/office/drawing/2014/main" id="{00000000-0008-0000-0500-00003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097" name="Text Box 38" hidden="1">
          <a:extLst>
            <a:ext uri="{FF2B5EF4-FFF2-40B4-BE49-F238E27FC236}">
              <a16:creationId xmlns:a16="http://schemas.microsoft.com/office/drawing/2014/main" id="{00000000-0008-0000-0500-00003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098" name="Text Box 38" hidden="1">
          <a:extLst>
            <a:ext uri="{FF2B5EF4-FFF2-40B4-BE49-F238E27FC236}">
              <a16:creationId xmlns:a16="http://schemas.microsoft.com/office/drawing/2014/main" id="{00000000-0008-0000-0500-00003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099" name="Text Box 38" hidden="1">
          <a:extLst>
            <a:ext uri="{FF2B5EF4-FFF2-40B4-BE49-F238E27FC236}">
              <a16:creationId xmlns:a16="http://schemas.microsoft.com/office/drawing/2014/main" id="{00000000-0008-0000-0500-00003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00" name="Text Box 38" hidden="1">
          <a:extLst>
            <a:ext uri="{FF2B5EF4-FFF2-40B4-BE49-F238E27FC236}">
              <a16:creationId xmlns:a16="http://schemas.microsoft.com/office/drawing/2014/main" id="{00000000-0008-0000-0500-000034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101" name="Text Box 38" hidden="1">
          <a:extLst>
            <a:ext uri="{FF2B5EF4-FFF2-40B4-BE49-F238E27FC236}">
              <a16:creationId xmlns:a16="http://schemas.microsoft.com/office/drawing/2014/main" id="{00000000-0008-0000-0500-000035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102" name="Text Box 38" hidden="1">
          <a:extLst>
            <a:ext uri="{FF2B5EF4-FFF2-40B4-BE49-F238E27FC236}">
              <a16:creationId xmlns:a16="http://schemas.microsoft.com/office/drawing/2014/main" id="{00000000-0008-0000-0500-00003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103" name="Text Box 38" hidden="1">
          <a:extLst>
            <a:ext uri="{FF2B5EF4-FFF2-40B4-BE49-F238E27FC236}">
              <a16:creationId xmlns:a16="http://schemas.microsoft.com/office/drawing/2014/main" id="{00000000-0008-0000-0500-00003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04" name="Text Box 38" hidden="1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105" name="Text Box 38" hidden="1">
          <a:extLst>
            <a:ext uri="{FF2B5EF4-FFF2-40B4-BE49-F238E27FC236}">
              <a16:creationId xmlns:a16="http://schemas.microsoft.com/office/drawing/2014/main" id="{00000000-0008-0000-0500-00003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06" name="Text Box 38" hidden="1">
          <a:extLst>
            <a:ext uri="{FF2B5EF4-FFF2-40B4-BE49-F238E27FC236}">
              <a16:creationId xmlns:a16="http://schemas.microsoft.com/office/drawing/2014/main" id="{00000000-0008-0000-0500-00003A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07" name="Text Box 38" hidden="1">
          <a:extLst>
            <a:ext uri="{FF2B5EF4-FFF2-40B4-BE49-F238E27FC236}">
              <a16:creationId xmlns:a16="http://schemas.microsoft.com/office/drawing/2014/main" id="{00000000-0008-0000-0500-00003B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108" name="Text Box 38" hidden="1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09" name="Text Box 38" hidden="1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110" name="Text Box 38" hidden="1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111" name="Text Box 38" hidden="1">
          <a:extLst>
            <a:ext uri="{FF2B5EF4-FFF2-40B4-BE49-F238E27FC236}">
              <a16:creationId xmlns:a16="http://schemas.microsoft.com/office/drawing/2014/main" id="{00000000-0008-0000-0500-00003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112" name="Text Box 38" hidden="1">
          <a:extLst>
            <a:ext uri="{FF2B5EF4-FFF2-40B4-BE49-F238E27FC236}">
              <a16:creationId xmlns:a16="http://schemas.microsoft.com/office/drawing/2014/main" id="{00000000-0008-0000-0500-00004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13" name="Text Box 38" hidden="1">
          <a:extLst>
            <a:ext uri="{FF2B5EF4-FFF2-40B4-BE49-F238E27FC236}">
              <a16:creationId xmlns:a16="http://schemas.microsoft.com/office/drawing/2014/main" id="{00000000-0008-0000-0500-00004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14" name="Text Box 38" hidden="1">
          <a:extLst>
            <a:ext uri="{FF2B5EF4-FFF2-40B4-BE49-F238E27FC236}">
              <a16:creationId xmlns:a16="http://schemas.microsoft.com/office/drawing/2014/main" id="{00000000-0008-0000-0500-00004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15" name="Text Box 38" hidden="1">
          <a:extLst>
            <a:ext uri="{FF2B5EF4-FFF2-40B4-BE49-F238E27FC236}">
              <a16:creationId xmlns:a16="http://schemas.microsoft.com/office/drawing/2014/main" id="{00000000-0008-0000-0500-00004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116" name="Text Box 38" hidden="1">
          <a:extLst>
            <a:ext uri="{FF2B5EF4-FFF2-40B4-BE49-F238E27FC236}">
              <a16:creationId xmlns:a16="http://schemas.microsoft.com/office/drawing/2014/main" id="{00000000-0008-0000-0500-00004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117" name="Text Box 38" hidden="1">
          <a:extLst>
            <a:ext uri="{FF2B5EF4-FFF2-40B4-BE49-F238E27FC236}">
              <a16:creationId xmlns:a16="http://schemas.microsoft.com/office/drawing/2014/main" id="{00000000-0008-0000-0500-00004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118" name="Text Box 38" hidden="1">
          <a:extLst>
            <a:ext uri="{FF2B5EF4-FFF2-40B4-BE49-F238E27FC236}">
              <a16:creationId xmlns:a16="http://schemas.microsoft.com/office/drawing/2014/main" id="{00000000-0008-0000-0500-00004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19" name="Text Box 38" hidden="1">
          <a:extLst>
            <a:ext uri="{FF2B5EF4-FFF2-40B4-BE49-F238E27FC236}">
              <a16:creationId xmlns:a16="http://schemas.microsoft.com/office/drawing/2014/main" id="{00000000-0008-0000-0500-00004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120" name="Text Box 38" hidden="1">
          <a:extLst>
            <a:ext uri="{FF2B5EF4-FFF2-40B4-BE49-F238E27FC236}">
              <a16:creationId xmlns:a16="http://schemas.microsoft.com/office/drawing/2014/main" id="{00000000-0008-0000-0500-00004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121" name="Text Box 38" hidden="1">
          <a:extLst>
            <a:ext uri="{FF2B5EF4-FFF2-40B4-BE49-F238E27FC236}">
              <a16:creationId xmlns:a16="http://schemas.microsoft.com/office/drawing/2014/main" id="{00000000-0008-0000-0500-00004908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86</xdr:row>
      <xdr:rowOff>0</xdr:rowOff>
    </xdr:from>
    <xdr:ext cx="66675" cy="257175"/>
    <xdr:sp macro="" textlink="">
      <xdr:nvSpPr>
        <xdr:cNvPr id="2122" name="Text Box 38" hidden="1">
          <a:extLst>
            <a:ext uri="{FF2B5EF4-FFF2-40B4-BE49-F238E27FC236}">
              <a16:creationId xmlns:a16="http://schemas.microsoft.com/office/drawing/2014/main" id="{00000000-0008-0000-0500-00004A08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123" name="Text Box 38" hidden="1">
          <a:extLst>
            <a:ext uri="{FF2B5EF4-FFF2-40B4-BE49-F238E27FC236}">
              <a16:creationId xmlns:a16="http://schemas.microsoft.com/office/drawing/2014/main" id="{00000000-0008-0000-0500-00004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124" name="Text Box 38" hidden="1">
          <a:extLst>
            <a:ext uri="{FF2B5EF4-FFF2-40B4-BE49-F238E27FC236}">
              <a16:creationId xmlns:a16="http://schemas.microsoft.com/office/drawing/2014/main" id="{00000000-0008-0000-0500-00004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25" name="Text Box 38" hidden="1">
          <a:extLst>
            <a:ext uri="{FF2B5EF4-FFF2-40B4-BE49-F238E27FC236}">
              <a16:creationId xmlns:a16="http://schemas.microsoft.com/office/drawing/2014/main" id="{00000000-0008-0000-0500-00004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126" name="Text Box 38" hidden="1">
          <a:extLst>
            <a:ext uri="{FF2B5EF4-FFF2-40B4-BE49-F238E27FC236}">
              <a16:creationId xmlns:a16="http://schemas.microsoft.com/office/drawing/2014/main" id="{00000000-0008-0000-0500-00004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127" name="Text Box 38" hidden="1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28" name="Text Box 38" hidden="1">
          <a:extLst>
            <a:ext uri="{FF2B5EF4-FFF2-40B4-BE49-F238E27FC236}">
              <a16:creationId xmlns:a16="http://schemas.microsoft.com/office/drawing/2014/main" id="{00000000-0008-0000-0500-000050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129" name="Text Box 38" hidden="1">
          <a:extLst>
            <a:ext uri="{FF2B5EF4-FFF2-40B4-BE49-F238E27FC236}">
              <a16:creationId xmlns:a16="http://schemas.microsoft.com/office/drawing/2014/main" id="{00000000-0008-0000-0500-000051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130" name="Text Box 38" hidden="1">
          <a:extLst>
            <a:ext uri="{FF2B5EF4-FFF2-40B4-BE49-F238E27FC236}">
              <a16:creationId xmlns:a16="http://schemas.microsoft.com/office/drawing/2014/main" id="{00000000-0008-0000-0500-00005208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131" name="Text Box 38" hidden="1">
          <a:extLst>
            <a:ext uri="{FF2B5EF4-FFF2-40B4-BE49-F238E27FC236}">
              <a16:creationId xmlns:a16="http://schemas.microsoft.com/office/drawing/2014/main" id="{00000000-0008-0000-0500-00005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132" name="Text Box 38" hidden="1">
          <a:extLst>
            <a:ext uri="{FF2B5EF4-FFF2-40B4-BE49-F238E27FC236}">
              <a16:creationId xmlns:a16="http://schemas.microsoft.com/office/drawing/2014/main" id="{00000000-0008-0000-0500-00005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33" name="Text Box 38" hidden="1">
          <a:extLst>
            <a:ext uri="{FF2B5EF4-FFF2-40B4-BE49-F238E27FC236}">
              <a16:creationId xmlns:a16="http://schemas.microsoft.com/office/drawing/2014/main" id="{00000000-0008-0000-0500-00005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134" name="Text Box 38" hidden="1">
          <a:extLst>
            <a:ext uri="{FF2B5EF4-FFF2-40B4-BE49-F238E27FC236}">
              <a16:creationId xmlns:a16="http://schemas.microsoft.com/office/drawing/2014/main" id="{00000000-0008-0000-0500-00005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35" name="Text Box 38" hidden="1">
          <a:extLst>
            <a:ext uri="{FF2B5EF4-FFF2-40B4-BE49-F238E27FC236}">
              <a16:creationId xmlns:a16="http://schemas.microsoft.com/office/drawing/2014/main" id="{00000000-0008-0000-0500-00005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2136" name="Text Box 38" hidden="1">
          <a:extLst>
            <a:ext uri="{FF2B5EF4-FFF2-40B4-BE49-F238E27FC236}">
              <a16:creationId xmlns:a16="http://schemas.microsoft.com/office/drawing/2014/main" id="{00000000-0008-0000-0500-00005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2137" name="Text Box 54" hidden="1">
          <a:extLst>
            <a:ext uri="{FF2B5EF4-FFF2-40B4-BE49-F238E27FC236}">
              <a16:creationId xmlns:a16="http://schemas.microsoft.com/office/drawing/2014/main" id="{00000000-0008-0000-0500-00005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2138" name="Text Box 55" hidden="1">
          <a:extLst>
            <a:ext uri="{FF2B5EF4-FFF2-40B4-BE49-F238E27FC236}">
              <a16:creationId xmlns:a16="http://schemas.microsoft.com/office/drawing/2014/main" id="{00000000-0008-0000-0500-00005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39" name="Text Box 38" hidden="1">
          <a:extLst>
            <a:ext uri="{FF2B5EF4-FFF2-40B4-BE49-F238E27FC236}">
              <a16:creationId xmlns:a16="http://schemas.microsoft.com/office/drawing/2014/main" id="{00000000-0008-0000-0500-00005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2140" name="Text Box 38" hidden="1">
          <a:extLst>
            <a:ext uri="{FF2B5EF4-FFF2-40B4-BE49-F238E27FC236}">
              <a16:creationId xmlns:a16="http://schemas.microsoft.com/office/drawing/2014/main" id="{00000000-0008-0000-0500-00005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141" name="Text Box 38" hidden="1">
          <a:extLst>
            <a:ext uri="{FF2B5EF4-FFF2-40B4-BE49-F238E27FC236}">
              <a16:creationId xmlns:a16="http://schemas.microsoft.com/office/drawing/2014/main" id="{00000000-0008-0000-0500-00005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42" name="Text Box 38" hidden="1">
          <a:extLst>
            <a:ext uri="{FF2B5EF4-FFF2-40B4-BE49-F238E27FC236}">
              <a16:creationId xmlns:a16="http://schemas.microsoft.com/office/drawing/2014/main" id="{00000000-0008-0000-0500-00005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143" name="Text Box 38" hidden="1">
          <a:extLst>
            <a:ext uri="{FF2B5EF4-FFF2-40B4-BE49-F238E27FC236}">
              <a16:creationId xmlns:a16="http://schemas.microsoft.com/office/drawing/2014/main" id="{00000000-0008-0000-0500-00005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44" name="Text Box 38" hidden="1">
          <a:extLst>
            <a:ext uri="{FF2B5EF4-FFF2-40B4-BE49-F238E27FC236}">
              <a16:creationId xmlns:a16="http://schemas.microsoft.com/office/drawing/2014/main" id="{00000000-0008-0000-0500-00006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145" name="Text Box 38" hidden="1">
          <a:extLst>
            <a:ext uri="{FF2B5EF4-FFF2-40B4-BE49-F238E27FC236}">
              <a16:creationId xmlns:a16="http://schemas.microsoft.com/office/drawing/2014/main" id="{00000000-0008-0000-0500-00006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46" name="Text Box 38" hidden="1">
          <a:extLst>
            <a:ext uri="{FF2B5EF4-FFF2-40B4-BE49-F238E27FC236}">
              <a16:creationId xmlns:a16="http://schemas.microsoft.com/office/drawing/2014/main" id="{00000000-0008-0000-0500-00006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147" name="Text Box 38" hidden="1">
          <a:extLst>
            <a:ext uri="{FF2B5EF4-FFF2-40B4-BE49-F238E27FC236}">
              <a16:creationId xmlns:a16="http://schemas.microsoft.com/office/drawing/2014/main" id="{00000000-0008-0000-0500-00006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48" name="Text Box 38" hidden="1">
          <a:extLst>
            <a:ext uri="{FF2B5EF4-FFF2-40B4-BE49-F238E27FC236}">
              <a16:creationId xmlns:a16="http://schemas.microsoft.com/office/drawing/2014/main" id="{00000000-0008-0000-0500-00006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149" name="Text Box 38" hidden="1">
          <a:extLst>
            <a:ext uri="{FF2B5EF4-FFF2-40B4-BE49-F238E27FC236}">
              <a16:creationId xmlns:a16="http://schemas.microsoft.com/office/drawing/2014/main" id="{00000000-0008-0000-0500-00006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50" name="Text Box 38" hidden="1">
          <a:extLst>
            <a:ext uri="{FF2B5EF4-FFF2-40B4-BE49-F238E27FC236}">
              <a16:creationId xmlns:a16="http://schemas.microsoft.com/office/drawing/2014/main" id="{00000000-0008-0000-0500-00006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151" name="Text Box 38" hidden="1">
          <a:extLst>
            <a:ext uri="{FF2B5EF4-FFF2-40B4-BE49-F238E27FC236}">
              <a16:creationId xmlns:a16="http://schemas.microsoft.com/office/drawing/2014/main" id="{00000000-0008-0000-0500-00006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52" name="Text Box 38" hidden="1">
          <a:extLst>
            <a:ext uri="{FF2B5EF4-FFF2-40B4-BE49-F238E27FC236}">
              <a16:creationId xmlns:a16="http://schemas.microsoft.com/office/drawing/2014/main" id="{00000000-0008-0000-0500-00006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153" name="Text Box 38" hidden="1">
          <a:extLst>
            <a:ext uri="{FF2B5EF4-FFF2-40B4-BE49-F238E27FC236}">
              <a16:creationId xmlns:a16="http://schemas.microsoft.com/office/drawing/2014/main" id="{00000000-0008-0000-0500-00006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54" name="Text Box 38" hidden="1">
          <a:extLst>
            <a:ext uri="{FF2B5EF4-FFF2-40B4-BE49-F238E27FC236}">
              <a16:creationId xmlns:a16="http://schemas.microsoft.com/office/drawing/2014/main" id="{00000000-0008-0000-0500-00006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155" name="Text Box 38" hidden="1">
          <a:extLst>
            <a:ext uri="{FF2B5EF4-FFF2-40B4-BE49-F238E27FC236}">
              <a16:creationId xmlns:a16="http://schemas.microsoft.com/office/drawing/2014/main" id="{00000000-0008-0000-0500-00006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156" name="Text Box 38" hidden="1">
          <a:extLst>
            <a:ext uri="{FF2B5EF4-FFF2-40B4-BE49-F238E27FC236}">
              <a16:creationId xmlns:a16="http://schemas.microsoft.com/office/drawing/2014/main" id="{00000000-0008-0000-0500-00006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57" name="Text Box 5" hidden="1">
          <a:extLst>
            <a:ext uri="{FF2B5EF4-FFF2-40B4-BE49-F238E27FC236}">
              <a16:creationId xmlns:a16="http://schemas.microsoft.com/office/drawing/2014/main" id="{00000000-0008-0000-0500-00006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58" name="Text Box 5" hidden="1">
          <a:extLst>
            <a:ext uri="{FF2B5EF4-FFF2-40B4-BE49-F238E27FC236}">
              <a16:creationId xmlns:a16="http://schemas.microsoft.com/office/drawing/2014/main" id="{00000000-0008-0000-0500-00006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2159" name="Text Box 38" hidden="1">
          <a:extLst>
            <a:ext uri="{FF2B5EF4-FFF2-40B4-BE49-F238E27FC236}">
              <a16:creationId xmlns:a16="http://schemas.microsoft.com/office/drawing/2014/main" id="{00000000-0008-0000-0500-00006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160" name="Text Box 38" hidden="1">
          <a:extLst>
            <a:ext uri="{FF2B5EF4-FFF2-40B4-BE49-F238E27FC236}">
              <a16:creationId xmlns:a16="http://schemas.microsoft.com/office/drawing/2014/main" id="{00000000-0008-0000-0500-00007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61" name="Text Box 5" hidden="1">
          <a:extLst>
            <a:ext uri="{FF2B5EF4-FFF2-40B4-BE49-F238E27FC236}">
              <a16:creationId xmlns:a16="http://schemas.microsoft.com/office/drawing/2014/main" id="{00000000-0008-0000-0500-00007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62" name="Text Box 5" hidden="1">
          <a:extLst>
            <a:ext uri="{FF2B5EF4-FFF2-40B4-BE49-F238E27FC236}">
              <a16:creationId xmlns:a16="http://schemas.microsoft.com/office/drawing/2014/main" id="{00000000-0008-0000-0500-00007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2163" name="Text Box 38" hidden="1">
          <a:extLst>
            <a:ext uri="{FF2B5EF4-FFF2-40B4-BE49-F238E27FC236}">
              <a16:creationId xmlns:a16="http://schemas.microsoft.com/office/drawing/2014/main" id="{00000000-0008-0000-0500-00007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164" name="Text Box 38" hidden="1">
          <a:extLst>
            <a:ext uri="{FF2B5EF4-FFF2-40B4-BE49-F238E27FC236}">
              <a16:creationId xmlns:a16="http://schemas.microsoft.com/office/drawing/2014/main" id="{00000000-0008-0000-0500-00007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165" name="Text Box 34" hidden="1">
          <a:extLst>
            <a:ext uri="{FF2B5EF4-FFF2-40B4-BE49-F238E27FC236}">
              <a16:creationId xmlns:a16="http://schemas.microsoft.com/office/drawing/2014/main" id="{00000000-0008-0000-0500-000075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66" name="Text Box 5" hidden="1">
          <a:extLst>
            <a:ext uri="{FF2B5EF4-FFF2-40B4-BE49-F238E27FC236}">
              <a16:creationId xmlns:a16="http://schemas.microsoft.com/office/drawing/2014/main" id="{00000000-0008-0000-0500-00007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67" name="Text Box 5" hidden="1">
          <a:extLst>
            <a:ext uri="{FF2B5EF4-FFF2-40B4-BE49-F238E27FC236}">
              <a16:creationId xmlns:a16="http://schemas.microsoft.com/office/drawing/2014/main" id="{00000000-0008-0000-0500-00007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68" name="Text Box 24" hidden="1">
          <a:extLst>
            <a:ext uri="{FF2B5EF4-FFF2-40B4-BE49-F238E27FC236}">
              <a16:creationId xmlns:a16="http://schemas.microsoft.com/office/drawing/2014/main" id="{00000000-0008-0000-0500-00007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69" name="Text Box 5" hidden="1">
          <a:extLst>
            <a:ext uri="{FF2B5EF4-FFF2-40B4-BE49-F238E27FC236}">
              <a16:creationId xmlns:a16="http://schemas.microsoft.com/office/drawing/2014/main" id="{00000000-0008-0000-0500-00007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0" name="Text Box 5" hidden="1">
          <a:extLst>
            <a:ext uri="{FF2B5EF4-FFF2-40B4-BE49-F238E27FC236}">
              <a16:creationId xmlns:a16="http://schemas.microsoft.com/office/drawing/2014/main" id="{00000000-0008-0000-0500-00007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1" name="Text Box 5" hidden="1">
          <a:extLst>
            <a:ext uri="{FF2B5EF4-FFF2-40B4-BE49-F238E27FC236}">
              <a16:creationId xmlns:a16="http://schemas.microsoft.com/office/drawing/2014/main" id="{00000000-0008-0000-0500-00007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2" name="Text Box 5" hidden="1">
          <a:extLst>
            <a:ext uri="{FF2B5EF4-FFF2-40B4-BE49-F238E27FC236}">
              <a16:creationId xmlns:a16="http://schemas.microsoft.com/office/drawing/2014/main" id="{00000000-0008-0000-0500-00007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3" name="Text Box 5" hidden="1">
          <a:extLst>
            <a:ext uri="{FF2B5EF4-FFF2-40B4-BE49-F238E27FC236}">
              <a16:creationId xmlns:a16="http://schemas.microsoft.com/office/drawing/2014/main" id="{00000000-0008-0000-0500-00007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4" name="Text Box 5" hidden="1">
          <a:extLst>
            <a:ext uri="{FF2B5EF4-FFF2-40B4-BE49-F238E27FC236}">
              <a16:creationId xmlns:a16="http://schemas.microsoft.com/office/drawing/2014/main" id="{00000000-0008-0000-0500-00007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5" name="Text Box 5" hidden="1">
          <a:extLst>
            <a:ext uri="{FF2B5EF4-FFF2-40B4-BE49-F238E27FC236}">
              <a16:creationId xmlns:a16="http://schemas.microsoft.com/office/drawing/2014/main" id="{00000000-0008-0000-0500-00007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176" name="Text Box 34" hidden="1">
          <a:extLst>
            <a:ext uri="{FF2B5EF4-FFF2-40B4-BE49-F238E27FC236}">
              <a16:creationId xmlns:a16="http://schemas.microsoft.com/office/drawing/2014/main" id="{00000000-0008-0000-0500-000080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7" name="Text Box 153" hidden="1">
          <a:extLst>
            <a:ext uri="{FF2B5EF4-FFF2-40B4-BE49-F238E27FC236}">
              <a16:creationId xmlns:a16="http://schemas.microsoft.com/office/drawing/2014/main" id="{00000000-0008-0000-0500-00008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8" name="Text Box 154" hidden="1">
          <a:extLst>
            <a:ext uri="{FF2B5EF4-FFF2-40B4-BE49-F238E27FC236}">
              <a16:creationId xmlns:a16="http://schemas.microsoft.com/office/drawing/2014/main" id="{00000000-0008-0000-0500-00008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79" name="Text Box 24" hidden="1">
          <a:extLst>
            <a:ext uri="{FF2B5EF4-FFF2-40B4-BE49-F238E27FC236}">
              <a16:creationId xmlns:a16="http://schemas.microsoft.com/office/drawing/2014/main" id="{00000000-0008-0000-0500-00008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0" name="Text Box 3" hidden="1">
          <a:extLst>
            <a:ext uri="{FF2B5EF4-FFF2-40B4-BE49-F238E27FC236}">
              <a16:creationId xmlns:a16="http://schemas.microsoft.com/office/drawing/2014/main" id="{00000000-0008-0000-0500-00008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1" name="Text Box 4" hidden="1">
          <a:extLst>
            <a:ext uri="{FF2B5EF4-FFF2-40B4-BE49-F238E27FC236}">
              <a16:creationId xmlns:a16="http://schemas.microsoft.com/office/drawing/2014/main" id="{00000000-0008-0000-0500-00008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2" name="Text Box 5" hidden="1">
          <a:extLst>
            <a:ext uri="{FF2B5EF4-FFF2-40B4-BE49-F238E27FC236}">
              <a16:creationId xmlns:a16="http://schemas.microsoft.com/office/drawing/2014/main" id="{00000000-0008-0000-0500-00008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3" name="Text Box 6" hidden="1">
          <a:extLst>
            <a:ext uri="{FF2B5EF4-FFF2-40B4-BE49-F238E27FC236}">
              <a16:creationId xmlns:a16="http://schemas.microsoft.com/office/drawing/2014/main" id="{00000000-0008-0000-0500-00008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4" name="Text Box 7" hidden="1">
          <a:extLst>
            <a:ext uri="{FF2B5EF4-FFF2-40B4-BE49-F238E27FC236}">
              <a16:creationId xmlns:a16="http://schemas.microsoft.com/office/drawing/2014/main" id="{00000000-0008-0000-0500-00008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5" name="Text Box 8" hidden="1">
          <a:extLst>
            <a:ext uri="{FF2B5EF4-FFF2-40B4-BE49-F238E27FC236}">
              <a16:creationId xmlns:a16="http://schemas.microsoft.com/office/drawing/2014/main" id="{00000000-0008-0000-0500-00008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186" name="Text Box 34" hidden="1">
          <a:extLst>
            <a:ext uri="{FF2B5EF4-FFF2-40B4-BE49-F238E27FC236}">
              <a16:creationId xmlns:a16="http://schemas.microsoft.com/office/drawing/2014/main" id="{00000000-0008-0000-0500-00008A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7" name="Text Box 24" hidden="1">
          <a:extLst>
            <a:ext uri="{FF2B5EF4-FFF2-40B4-BE49-F238E27FC236}">
              <a16:creationId xmlns:a16="http://schemas.microsoft.com/office/drawing/2014/main" id="{00000000-0008-0000-0500-00008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8" name="Text Box 5" hidden="1">
          <a:extLst>
            <a:ext uri="{FF2B5EF4-FFF2-40B4-BE49-F238E27FC236}">
              <a16:creationId xmlns:a16="http://schemas.microsoft.com/office/drawing/2014/main" id="{00000000-0008-0000-0500-00008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89" name="Text Box 5" hidden="1">
          <a:extLst>
            <a:ext uri="{FF2B5EF4-FFF2-40B4-BE49-F238E27FC236}">
              <a16:creationId xmlns:a16="http://schemas.microsoft.com/office/drawing/2014/main" id="{00000000-0008-0000-0500-00008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0" name="Text Box 5" hidden="1">
          <a:extLst>
            <a:ext uri="{FF2B5EF4-FFF2-40B4-BE49-F238E27FC236}">
              <a16:creationId xmlns:a16="http://schemas.microsoft.com/office/drawing/2014/main" id="{00000000-0008-0000-0500-00008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1" name="Text Box 5" hidden="1">
          <a:extLst>
            <a:ext uri="{FF2B5EF4-FFF2-40B4-BE49-F238E27FC236}">
              <a16:creationId xmlns:a16="http://schemas.microsoft.com/office/drawing/2014/main" id="{00000000-0008-0000-0500-00008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192" name="Text Box 34" hidden="1">
          <a:extLst>
            <a:ext uri="{FF2B5EF4-FFF2-40B4-BE49-F238E27FC236}">
              <a16:creationId xmlns:a16="http://schemas.microsoft.com/office/drawing/2014/main" id="{00000000-0008-0000-0500-000090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3" name="Text Box 24" hidden="1">
          <a:extLst>
            <a:ext uri="{FF2B5EF4-FFF2-40B4-BE49-F238E27FC236}">
              <a16:creationId xmlns:a16="http://schemas.microsoft.com/office/drawing/2014/main" id="{00000000-0008-0000-0500-00009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4" name="Text Box 5" hidden="1">
          <a:extLst>
            <a:ext uri="{FF2B5EF4-FFF2-40B4-BE49-F238E27FC236}">
              <a16:creationId xmlns:a16="http://schemas.microsoft.com/office/drawing/2014/main" id="{00000000-0008-0000-0500-00009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5" name="Text Box 5" hidden="1">
          <a:extLst>
            <a:ext uri="{FF2B5EF4-FFF2-40B4-BE49-F238E27FC236}">
              <a16:creationId xmlns:a16="http://schemas.microsoft.com/office/drawing/2014/main" id="{00000000-0008-0000-0500-00009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6" name="Text Box 5" hidden="1">
          <a:extLst>
            <a:ext uri="{FF2B5EF4-FFF2-40B4-BE49-F238E27FC236}">
              <a16:creationId xmlns:a16="http://schemas.microsoft.com/office/drawing/2014/main" id="{00000000-0008-0000-0500-00009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7" name="Text Box 5" hidden="1">
          <a:extLst>
            <a:ext uri="{FF2B5EF4-FFF2-40B4-BE49-F238E27FC236}">
              <a16:creationId xmlns:a16="http://schemas.microsoft.com/office/drawing/2014/main" id="{00000000-0008-0000-0500-00009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8" name="Text Box 5" hidden="1">
          <a:extLst>
            <a:ext uri="{FF2B5EF4-FFF2-40B4-BE49-F238E27FC236}">
              <a16:creationId xmlns:a16="http://schemas.microsoft.com/office/drawing/2014/main" id="{00000000-0008-0000-0500-00009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199" name="Text Box 5" hidden="1">
          <a:extLst>
            <a:ext uri="{FF2B5EF4-FFF2-40B4-BE49-F238E27FC236}">
              <a16:creationId xmlns:a16="http://schemas.microsoft.com/office/drawing/2014/main" id="{00000000-0008-0000-0500-00009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200" name="Text Box 34" hidden="1">
          <a:extLst>
            <a:ext uri="{FF2B5EF4-FFF2-40B4-BE49-F238E27FC236}">
              <a16:creationId xmlns:a16="http://schemas.microsoft.com/office/drawing/2014/main" id="{00000000-0008-0000-0500-000098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1" name="Text Box 153" hidden="1">
          <a:extLst>
            <a:ext uri="{FF2B5EF4-FFF2-40B4-BE49-F238E27FC236}">
              <a16:creationId xmlns:a16="http://schemas.microsoft.com/office/drawing/2014/main" id="{00000000-0008-0000-0500-00009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2" name="Text Box 154" hidden="1">
          <a:extLst>
            <a:ext uri="{FF2B5EF4-FFF2-40B4-BE49-F238E27FC236}">
              <a16:creationId xmlns:a16="http://schemas.microsoft.com/office/drawing/2014/main" id="{00000000-0008-0000-0500-00009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3" name="Text Box 24" hidden="1">
          <a:extLst>
            <a:ext uri="{FF2B5EF4-FFF2-40B4-BE49-F238E27FC236}">
              <a16:creationId xmlns:a16="http://schemas.microsoft.com/office/drawing/2014/main" id="{00000000-0008-0000-0500-00009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4" name="Text Box 3" hidden="1">
          <a:extLst>
            <a:ext uri="{FF2B5EF4-FFF2-40B4-BE49-F238E27FC236}">
              <a16:creationId xmlns:a16="http://schemas.microsoft.com/office/drawing/2014/main" id="{00000000-0008-0000-0500-00009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5" name="Text Box 4" hidden="1">
          <a:extLst>
            <a:ext uri="{FF2B5EF4-FFF2-40B4-BE49-F238E27FC236}">
              <a16:creationId xmlns:a16="http://schemas.microsoft.com/office/drawing/2014/main" id="{00000000-0008-0000-0500-00009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6" name="Text Box 5" hidden="1">
          <a:extLst>
            <a:ext uri="{FF2B5EF4-FFF2-40B4-BE49-F238E27FC236}">
              <a16:creationId xmlns:a16="http://schemas.microsoft.com/office/drawing/2014/main" id="{00000000-0008-0000-0500-00009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7" name="Text Box 6" hidden="1">
          <a:extLst>
            <a:ext uri="{FF2B5EF4-FFF2-40B4-BE49-F238E27FC236}">
              <a16:creationId xmlns:a16="http://schemas.microsoft.com/office/drawing/2014/main" id="{00000000-0008-0000-0500-00009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8" name="Text Box 7" hidden="1">
          <a:extLst>
            <a:ext uri="{FF2B5EF4-FFF2-40B4-BE49-F238E27FC236}">
              <a16:creationId xmlns:a16="http://schemas.microsoft.com/office/drawing/2014/main" id="{00000000-0008-0000-0500-0000A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09" name="Text Box 8" hidden="1">
          <a:extLst>
            <a:ext uri="{FF2B5EF4-FFF2-40B4-BE49-F238E27FC236}">
              <a16:creationId xmlns:a16="http://schemas.microsoft.com/office/drawing/2014/main" id="{00000000-0008-0000-0500-0000A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210" name="Text Box 34" hidden="1">
          <a:extLst>
            <a:ext uri="{FF2B5EF4-FFF2-40B4-BE49-F238E27FC236}">
              <a16:creationId xmlns:a16="http://schemas.microsoft.com/office/drawing/2014/main" id="{00000000-0008-0000-0500-0000A2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1" name="Text Box 24" hidden="1">
          <a:extLst>
            <a:ext uri="{FF2B5EF4-FFF2-40B4-BE49-F238E27FC236}">
              <a16:creationId xmlns:a16="http://schemas.microsoft.com/office/drawing/2014/main" id="{00000000-0008-0000-0500-0000A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2" name="Text Box 5" hidden="1">
          <a:extLst>
            <a:ext uri="{FF2B5EF4-FFF2-40B4-BE49-F238E27FC236}">
              <a16:creationId xmlns:a16="http://schemas.microsoft.com/office/drawing/2014/main" id="{00000000-0008-0000-0500-0000A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3" name="Text Box 5" hidden="1">
          <a:extLst>
            <a:ext uri="{FF2B5EF4-FFF2-40B4-BE49-F238E27FC236}">
              <a16:creationId xmlns:a16="http://schemas.microsoft.com/office/drawing/2014/main" id="{00000000-0008-0000-0500-0000A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4" name="Text Box 5" hidden="1">
          <a:extLst>
            <a:ext uri="{FF2B5EF4-FFF2-40B4-BE49-F238E27FC236}">
              <a16:creationId xmlns:a16="http://schemas.microsoft.com/office/drawing/2014/main" id="{00000000-0008-0000-0500-0000A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5" name="Text Box 1" hidden="1">
          <a:extLst>
            <a:ext uri="{FF2B5EF4-FFF2-40B4-BE49-F238E27FC236}">
              <a16:creationId xmlns:a16="http://schemas.microsoft.com/office/drawing/2014/main" id="{00000000-0008-0000-0500-0000A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6" name="Text Box 2" hidden="1">
          <a:extLst>
            <a:ext uri="{FF2B5EF4-FFF2-40B4-BE49-F238E27FC236}">
              <a16:creationId xmlns:a16="http://schemas.microsoft.com/office/drawing/2014/main" id="{00000000-0008-0000-0500-0000A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7" name="Text Box 3" hidden="1">
          <a:extLst>
            <a:ext uri="{FF2B5EF4-FFF2-40B4-BE49-F238E27FC236}">
              <a16:creationId xmlns:a16="http://schemas.microsoft.com/office/drawing/2014/main" id="{00000000-0008-0000-0500-0000A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8" name="Text Box 4" hidden="1">
          <a:extLst>
            <a:ext uri="{FF2B5EF4-FFF2-40B4-BE49-F238E27FC236}">
              <a16:creationId xmlns:a16="http://schemas.microsoft.com/office/drawing/2014/main" id="{00000000-0008-0000-0500-0000A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19" name="Text Box 6" hidden="1">
          <a:extLst>
            <a:ext uri="{FF2B5EF4-FFF2-40B4-BE49-F238E27FC236}">
              <a16:creationId xmlns:a16="http://schemas.microsoft.com/office/drawing/2014/main" id="{00000000-0008-0000-0500-0000A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20" name="Text Box 7" hidden="1">
          <a:extLst>
            <a:ext uri="{FF2B5EF4-FFF2-40B4-BE49-F238E27FC236}">
              <a16:creationId xmlns:a16="http://schemas.microsoft.com/office/drawing/2014/main" id="{00000000-0008-0000-0500-0000A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21" name="Text Box 8" hidden="1">
          <a:extLst>
            <a:ext uri="{FF2B5EF4-FFF2-40B4-BE49-F238E27FC236}">
              <a16:creationId xmlns:a16="http://schemas.microsoft.com/office/drawing/2014/main" id="{00000000-0008-0000-0500-0000A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22" name="Text Box 9" hidden="1">
          <a:extLst>
            <a:ext uri="{FF2B5EF4-FFF2-40B4-BE49-F238E27FC236}">
              <a16:creationId xmlns:a16="http://schemas.microsoft.com/office/drawing/2014/main" id="{00000000-0008-0000-0500-0000A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23" name="Text Box 10" hidden="1">
          <a:extLst>
            <a:ext uri="{FF2B5EF4-FFF2-40B4-BE49-F238E27FC236}">
              <a16:creationId xmlns:a16="http://schemas.microsoft.com/office/drawing/2014/main" id="{00000000-0008-0000-0500-0000A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2224" name="Text Box 11" hidden="1">
          <a:extLst>
            <a:ext uri="{FF2B5EF4-FFF2-40B4-BE49-F238E27FC236}">
              <a16:creationId xmlns:a16="http://schemas.microsoft.com/office/drawing/2014/main" id="{00000000-0008-0000-0500-0000B0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2225" name="Text Box 12" hidden="1">
          <a:extLst>
            <a:ext uri="{FF2B5EF4-FFF2-40B4-BE49-F238E27FC236}">
              <a16:creationId xmlns:a16="http://schemas.microsoft.com/office/drawing/2014/main" id="{00000000-0008-0000-0500-0000B1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26" name="Text Box 13" hidden="1">
          <a:extLst>
            <a:ext uri="{FF2B5EF4-FFF2-40B4-BE49-F238E27FC236}">
              <a16:creationId xmlns:a16="http://schemas.microsoft.com/office/drawing/2014/main" id="{00000000-0008-0000-0500-0000B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27" name="Text Box 14" hidden="1">
          <a:extLst>
            <a:ext uri="{FF2B5EF4-FFF2-40B4-BE49-F238E27FC236}">
              <a16:creationId xmlns:a16="http://schemas.microsoft.com/office/drawing/2014/main" id="{00000000-0008-0000-0500-0000B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2228" name="Text Box 15" hidden="1">
          <a:extLst>
            <a:ext uri="{FF2B5EF4-FFF2-40B4-BE49-F238E27FC236}">
              <a16:creationId xmlns:a16="http://schemas.microsoft.com/office/drawing/2014/main" id="{00000000-0008-0000-0500-0000B4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2229" name="Text Box 16" hidden="1">
          <a:extLst>
            <a:ext uri="{FF2B5EF4-FFF2-40B4-BE49-F238E27FC236}">
              <a16:creationId xmlns:a16="http://schemas.microsoft.com/office/drawing/2014/main" id="{00000000-0008-0000-0500-0000B5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30" name="Text Box 17" hidden="1">
          <a:extLst>
            <a:ext uri="{FF2B5EF4-FFF2-40B4-BE49-F238E27FC236}">
              <a16:creationId xmlns:a16="http://schemas.microsoft.com/office/drawing/2014/main" id="{00000000-0008-0000-0500-0000B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31" name="Text Box 18" hidden="1">
          <a:extLst>
            <a:ext uri="{FF2B5EF4-FFF2-40B4-BE49-F238E27FC236}">
              <a16:creationId xmlns:a16="http://schemas.microsoft.com/office/drawing/2014/main" id="{00000000-0008-0000-0500-0000B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2232" name="Text Box 19" hidden="1">
          <a:extLst>
            <a:ext uri="{FF2B5EF4-FFF2-40B4-BE49-F238E27FC236}">
              <a16:creationId xmlns:a16="http://schemas.microsoft.com/office/drawing/2014/main" id="{00000000-0008-0000-0500-0000B8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2233" name="Text Box 20" hidden="1">
          <a:extLst>
            <a:ext uri="{FF2B5EF4-FFF2-40B4-BE49-F238E27FC236}">
              <a16:creationId xmlns:a16="http://schemas.microsoft.com/office/drawing/2014/main" id="{00000000-0008-0000-0500-0000B9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34" name="Text Box 22" hidden="1">
          <a:extLst>
            <a:ext uri="{FF2B5EF4-FFF2-40B4-BE49-F238E27FC236}">
              <a16:creationId xmlns:a16="http://schemas.microsoft.com/office/drawing/2014/main" id="{00000000-0008-0000-0500-0000B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35" name="Text Box 23" hidden="1">
          <a:extLst>
            <a:ext uri="{FF2B5EF4-FFF2-40B4-BE49-F238E27FC236}">
              <a16:creationId xmlns:a16="http://schemas.microsoft.com/office/drawing/2014/main" id="{00000000-0008-0000-0500-0000B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2236" name="Text Box 24" hidden="1">
          <a:extLst>
            <a:ext uri="{FF2B5EF4-FFF2-40B4-BE49-F238E27FC236}">
              <a16:creationId xmlns:a16="http://schemas.microsoft.com/office/drawing/2014/main" id="{00000000-0008-0000-0500-0000BC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200025"/>
    <xdr:sp macro="" textlink="">
      <xdr:nvSpPr>
        <xdr:cNvPr id="2237" name="Text Box 25" hidden="1">
          <a:extLst>
            <a:ext uri="{FF2B5EF4-FFF2-40B4-BE49-F238E27FC236}">
              <a16:creationId xmlns:a16="http://schemas.microsoft.com/office/drawing/2014/main" id="{00000000-0008-0000-0500-0000BD08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38" name="Text Box 24" hidden="1">
          <a:extLst>
            <a:ext uri="{FF2B5EF4-FFF2-40B4-BE49-F238E27FC236}">
              <a16:creationId xmlns:a16="http://schemas.microsoft.com/office/drawing/2014/main" id="{00000000-0008-0000-0500-0000B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39" name="Text Box 4" hidden="1">
          <a:extLst>
            <a:ext uri="{FF2B5EF4-FFF2-40B4-BE49-F238E27FC236}">
              <a16:creationId xmlns:a16="http://schemas.microsoft.com/office/drawing/2014/main" id="{00000000-0008-0000-0500-0000B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0" name="Text Box 5" hidden="1">
          <a:extLst>
            <a:ext uri="{FF2B5EF4-FFF2-40B4-BE49-F238E27FC236}">
              <a16:creationId xmlns:a16="http://schemas.microsoft.com/office/drawing/2014/main" id="{00000000-0008-0000-0500-0000C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1" name="Text Box 24" hidden="1">
          <a:extLst>
            <a:ext uri="{FF2B5EF4-FFF2-40B4-BE49-F238E27FC236}">
              <a16:creationId xmlns:a16="http://schemas.microsoft.com/office/drawing/2014/main" id="{00000000-0008-0000-0500-0000C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2" name="Text Box 4" hidden="1">
          <a:extLst>
            <a:ext uri="{FF2B5EF4-FFF2-40B4-BE49-F238E27FC236}">
              <a16:creationId xmlns:a16="http://schemas.microsoft.com/office/drawing/2014/main" id="{00000000-0008-0000-0500-0000C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3" name="Text Box 5" hidden="1">
          <a:extLst>
            <a:ext uri="{FF2B5EF4-FFF2-40B4-BE49-F238E27FC236}">
              <a16:creationId xmlns:a16="http://schemas.microsoft.com/office/drawing/2014/main" id="{00000000-0008-0000-0500-0000C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4" name="Text Box 38" hidden="1">
          <a:extLst>
            <a:ext uri="{FF2B5EF4-FFF2-40B4-BE49-F238E27FC236}">
              <a16:creationId xmlns:a16="http://schemas.microsoft.com/office/drawing/2014/main" id="{00000000-0008-0000-0500-0000C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5" name="Text Box 39" hidden="1">
          <a:extLst>
            <a:ext uri="{FF2B5EF4-FFF2-40B4-BE49-F238E27FC236}">
              <a16:creationId xmlns:a16="http://schemas.microsoft.com/office/drawing/2014/main" id="{00000000-0008-0000-0500-0000C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6" name="Text Box 40" hidden="1">
          <a:extLst>
            <a:ext uri="{FF2B5EF4-FFF2-40B4-BE49-F238E27FC236}">
              <a16:creationId xmlns:a16="http://schemas.microsoft.com/office/drawing/2014/main" id="{00000000-0008-0000-0500-0000C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7" name="Text Box 41" hidden="1">
          <a:extLst>
            <a:ext uri="{FF2B5EF4-FFF2-40B4-BE49-F238E27FC236}">
              <a16:creationId xmlns:a16="http://schemas.microsoft.com/office/drawing/2014/main" id="{00000000-0008-0000-0500-0000C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8" name="Text Box 42" hidden="1">
          <a:extLst>
            <a:ext uri="{FF2B5EF4-FFF2-40B4-BE49-F238E27FC236}">
              <a16:creationId xmlns:a16="http://schemas.microsoft.com/office/drawing/2014/main" id="{00000000-0008-0000-0500-0000C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49" name="Text Box 43" hidden="1">
          <a:extLst>
            <a:ext uri="{FF2B5EF4-FFF2-40B4-BE49-F238E27FC236}">
              <a16:creationId xmlns:a16="http://schemas.microsoft.com/office/drawing/2014/main" id="{00000000-0008-0000-0500-0000C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0" name="Text Box 44" hidden="1">
          <a:extLst>
            <a:ext uri="{FF2B5EF4-FFF2-40B4-BE49-F238E27FC236}">
              <a16:creationId xmlns:a16="http://schemas.microsoft.com/office/drawing/2014/main" id="{00000000-0008-0000-0500-0000C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1" name="Text Box 45" hidden="1">
          <a:extLst>
            <a:ext uri="{FF2B5EF4-FFF2-40B4-BE49-F238E27FC236}">
              <a16:creationId xmlns:a16="http://schemas.microsoft.com/office/drawing/2014/main" id="{00000000-0008-0000-0500-0000C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2" name="Text Box 46" hidden="1">
          <a:extLst>
            <a:ext uri="{FF2B5EF4-FFF2-40B4-BE49-F238E27FC236}">
              <a16:creationId xmlns:a16="http://schemas.microsoft.com/office/drawing/2014/main" id="{00000000-0008-0000-0500-0000C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3" name="Text Box 47" hidden="1">
          <a:extLst>
            <a:ext uri="{FF2B5EF4-FFF2-40B4-BE49-F238E27FC236}">
              <a16:creationId xmlns:a16="http://schemas.microsoft.com/office/drawing/2014/main" id="{00000000-0008-0000-0500-0000C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4" name="Text Box 48" hidden="1">
          <a:extLst>
            <a:ext uri="{FF2B5EF4-FFF2-40B4-BE49-F238E27FC236}">
              <a16:creationId xmlns:a16="http://schemas.microsoft.com/office/drawing/2014/main" id="{00000000-0008-0000-0500-0000C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5" name="Text Box 49" hidden="1">
          <a:extLst>
            <a:ext uri="{FF2B5EF4-FFF2-40B4-BE49-F238E27FC236}">
              <a16:creationId xmlns:a16="http://schemas.microsoft.com/office/drawing/2014/main" id="{00000000-0008-0000-0500-0000C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6" name="Text Box 50" hidden="1">
          <a:extLst>
            <a:ext uri="{FF2B5EF4-FFF2-40B4-BE49-F238E27FC236}">
              <a16:creationId xmlns:a16="http://schemas.microsoft.com/office/drawing/2014/main" id="{00000000-0008-0000-0500-0000D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7" name="Text Box 51" hidden="1">
          <a:extLst>
            <a:ext uri="{FF2B5EF4-FFF2-40B4-BE49-F238E27FC236}">
              <a16:creationId xmlns:a16="http://schemas.microsoft.com/office/drawing/2014/main" id="{00000000-0008-0000-0500-0000D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8" name="Text Box 52" hidden="1">
          <a:extLst>
            <a:ext uri="{FF2B5EF4-FFF2-40B4-BE49-F238E27FC236}">
              <a16:creationId xmlns:a16="http://schemas.microsoft.com/office/drawing/2014/main" id="{00000000-0008-0000-0500-0000D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59" name="Text Box 53" hidden="1">
          <a:extLst>
            <a:ext uri="{FF2B5EF4-FFF2-40B4-BE49-F238E27FC236}">
              <a16:creationId xmlns:a16="http://schemas.microsoft.com/office/drawing/2014/main" id="{00000000-0008-0000-0500-0000D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0" name="Text Box 54" hidden="1">
          <a:extLst>
            <a:ext uri="{FF2B5EF4-FFF2-40B4-BE49-F238E27FC236}">
              <a16:creationId xmlns:a16="http://schemas.microsoft.com/office/drawing/2014/main" id="{00000000-0008-0000-0500-0000D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1" name="Text Box 55" hidden="1">
          <a:extLst>
            <a:ext uri="{FF2B5EF4-FFF2-40B4-BE49-F238E27FC236}">
              <a16:creationId xmlns:a16="http://schemas.microsoft.com/office/drawing/2014/main" id="{00000000-0008-0000-0500-0000D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2" name="Text Box 57" hidden="1">
          <a:extLst>
            <a:ext uri="{FF2B5EF4-FFF2-40B4-BE49-F238E27FC236}">
              <a16:creationId xmlns:a16="http://schemas.microsoft.com/office/drawing/2014/main" id="{00000000-0008-0000-0500-0000D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3" name="Text Box 38" hidden="1">
          <a:extLst>
            <a:ext uri="{FF2B5EF4-FFF2-40B4-BE49-F238E27FC236}">
              <a16:creationId xmlns:a16="http://schemas.microsoft.com/office/drawing/2014/main" id="{00000000-0008-0000-0500-0000D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4" name="Text Box 38" hidden="1">
          <a:extLst>
            <a:ext uri="{FF2B5EF4-FFF2-40B4-BE49-F238E27FC236}">
              <a16:creationId xmlns:a16="http://schemas.microsoft.com/office/drawing/2014/main" id="{00000000-0008-0000-0500-0000D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5" name="Text Box 40" hidden="1">
          <a:extLst>
            <a:ext uri="{FF2B5EF4-FFF2-40B4-BE49-F238E27FC236}">
              <a16:creationId xmlns:a16="http://schemas.microsoft.com/office/drawing/2014/main" id="{00000000-0008-0000-0500-0000D9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6" name="Text Box 38" hidden="1">
          <a:extLst>
            <a:ext uri="{FF2B5EF4-FFF2-40B4-BE49-F238E27FC236}">
              <a16:creationId xmlns:a16="http://schemas.microsoft.com/office/drawing/2014/main" id="{00000000-0008-0000-0500-0000D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267" name="Text Box 38" hidden="1">
          <a:extLst>
            <a:ext uri="{FF2B5EF4-FFF2-40B4-BE49-F238E27FC236}">
              <a16:creationId xmlns:a16="http://schemas.microsoft.com/office/drawing/2014/main" id="{00000000-0008-0000-0500-0000DB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68" name="Text Box 4" hidden="1">
          <a:extLst>
            <a:ext uri="{FF2B5EF4-FFF2-40B4-BE49-F238E27FC236}">
              <a16:creationId xmlns:a16="http://schemas.microsoft.com/office/drawing/2014/main" id="{00000000-0008-0000-0500-0000D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86</xdr:row>
      <xdr:rowOff>0</xdr:rowOff>
    </xdr:from>
    <xdr:ext cx="76200" cy="200025"/>
    <xdr:sp macro="" textlink="">
      <xdr:nvSpPr>
        <xdr:cNvPr id="2269" name="Text Box 5" hidden="1">
          <a:extLst>
            <a:ext uri="{FF2B5EF4-FFF2-40B4-BE49-F238E27FC236}">
              <a16:creationId xmlns:a16="http://schemas.microsoft.com/office/drawing/2014/main" id="{00000000-0008-0000-0500-0000DD080000}"/>
            </a:ext>
          </a:extLst>
        </xdr:cNvPr>
        <xdr:cNvSpPr txBox="1">
          <a:spLocks noChangeArrowheads="1"/>
        </xdr:cNvSpPr>
      </xdr:nvSpPr>
      <xdr:spPr bwMode="auto">
        <a:xfrm>
          <a:off x="400050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270" name="Text Box 34" hidden="1">
          <a:extLst>
            <a:ext uri="{FF2B5EF4-FFF2-40B4-BE49-F238E27FC236}">
              <a16:creationId xmlns:a16="http://schemas.microsoft.com/office/drawing/2014/main" id="{00000000-0008-0000-0500-0000DE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1" name="Text Box 5" hidden="1">
          <a:extLst>
            <a:ext uri="{FF2B5EF4-FFF2-40B4-BE49-F238E27FC236}">
              <a16:creationId xmlns:a16="http://schemas.microsoft.com/office/drawing/2014/main" id="{00000000-0008-0000-0500-0000D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2" name="Text Box 5" hidden="1">
          <a:extLst>
            <a:ext uri="{FF2B5EF4-FFF2-40B4-BE49-F238E27FC236}">
              <a16:creationId xmlns:a16="http://schemas.microsoft.com/office/drawing/2014/main" id="{00000000-0008-0000-0500-0000E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3" name="Text Box 24" hidden="1">
          <a:extLst>
            <a:ext uri="{FF2B5EF4-FFF2-40B4-BE49-F238E27FC236}">
              <a16:creationId xmlns:a16="http://schemas.microsoft.com/office/drawing/2014/main" id="{00000000-0008-0000-0500-0000E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4" name="Text Box 5" hidden="1">
          <a:extLst>
            <a:ext uri="{FF2B5EF4-FFF2-40B4-BE49-F238E27FC236}">
              <a16:creationId xmlns:a16="http://schemas.microsoft.com/office/drawing/2014/main" id="{00000000-0008-0000-0500-0000E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5" name="Text Box 5" hidden="1">
          <a:extLst>
            <a:ext uri="{FF2B5EF4-FFF2-40B4-BE49-F238E27FC236}">
              <a16:creationId xmlns:a16="http://schemas.microsoft.com/office/drawing/2014/main" id="{00000000-0008-0000-0500-0000E3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6" name="Text Box 5" hidden="1">
          <a:extLst>
            <a:ext uri="{FF2B5EF4-FFF2-40B4-BE49-F238E27FC236}">
              <a16:creationId xmlns:a16="http://schemas.microsoft.com/office/drawing/2014/main" id="{00000000-0008-0000-0500-0000E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7" name="Text Box 5" hidden="1">
          <a:extLst>
            <a:ext uri="{FF2B5EF4-FFF2-40B4-BE49-F238E27FC236}">
              <a16:creationId xmlns:a16="http://schemas.microsoft.com/office/drawing/2014/main" id="{00000000-0008-0000-0500-0000E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8" name="Text Box 5" hidden="1">
          <a:extLst>
            <a:ext uri="{FF2B5EF4-FFF2-40B4-BE49-F238E27FC236}">
              <a16:creationId xmlns:a16="http://schemas.microsoft.com/office/drawing/2014/main" id="{00000000-0008-0000-0500-0000E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79" name="Text Box 5" hidden="1">
          <a:extLst>
            <a:ext uri="{FF2B5EF4-FFF2-40B4-BE49-F238E27FC236}">
              <a16:creationId xmlns:a16="http://schemas.microsoft.com/office/drawing/2014/main" id="{00000000-0008-0000-0500-0000E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0" name="Text Box 5" hidden="1">
          <a:extLst>
            <a:ext uri="{FF2B5EF4-FFF2-40B4-BE49-F238E27FC236}">
              <a16:creationId xmlns:a16="http://schemas.microsoft.com/office/drawing/2014/main" id="{00000000-0008-0000-0500-0000E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281" name="Text Box 34" hidden="1">
          <a:extLst>
            <a:ext uri="{FF2B5EF4-FFF2-40B4-BE49-F238E27FC236}">
              <a16:creationId xmlns:a16="http://schemas.microsoft.com/office/drawing/2014/main" id="{00000000-0008-0000-0500-0000E9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2" name="Text Box 153" hidden="1">
          <a:extLst>
            <a:ext uri="{FF2B5EF4-FFF2-40B4-BE49-F238E27FC236}">
              <a16:creationId xmlns:a16="http://schemas.microsoft.com/office/drawing/2014/main" id="{00000000-0008-0000-0500-0000E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3" name="Text Box 154" hidden="1">
          <a:extLst>
            <a:ext uri="{FF2B5EF4-FFF2-40B4-BE49-F238E27FC236}">
              <a16:creationId xmlns:a16="http://schemas.microsoft.com/office/drawing/2014/main" id="{00000000-0008-0000-0500-0000E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4" name="Text Box 24" hidden="1">
          <a:extLst>
            <a:ext uri="{FF2B5EF4-FFF2-40B4-BE49-F238E27FC236}">
              <a16:creationId xmlns:a16="http://schemas.microsoft.com/office/drawing/2014/main" id="{00000000-0008-0000-0500-0000E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5" name="Text Box 3" hidden="1">
          <a:extLst>
            <a:ext uri="{FF2B5EF4-FFF2-40B4-BE49-F238E27FC236}">
              <a16:creationId xmlns:a16="http://schemas.microsoft.com/office/drawing/2014/main" id="{00000000-0008-0000-0500-0000E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6" name="Text Box 4" hidden="1">
          <a:extLst>
            <a:ext uri="{FF2B5EF4-FFF2-40B4-BE49-F238E27FC236}">
              <a16:creationId xmlns:a16="http://schemas.microsoft.com/office/drawing/2014/main" id="{00000000-0008-0000-0500-0000E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7" name="Text Box 5" hidden="1">
          <a:extLst>
            <a:ext uri="{FF2B5EF4-FFF2-40B4-BE49-F238E27FC236}">
              <a16:creationId xmlns:a16="http://schemas.microsoft.com/office/drawing/2014/main" id="{00000000-0008-0000-0500-0000E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8" name="Text Box 6" hidden="1">
          <a:extLst>
            <a:ext uri="{FF2B5EF4-FFF2-40B4-BE49-F238E27FC236}">
              <a16:creationId xmlns:a16="http://schemas.microsoft.com/office/drawing/2014/main" id="{00000000-0008-0000-0500-0000F0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89" name="Text Box 7" hidden="1">
          <a:extLst>
            <a:ext uri="{FF2B5EF4-FFF2-40B4-BE49-F238E27FC236}">
              <a16:creationId xmlns:a16="http://schemas.microsoft.com/office/drawing/2014/main" id="{00000000-0008-0000-0500-0000F1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90" name="Text Box 8" hidden="1">
          <a:extLst>
            <a:ext uri="{FF2B5EF4-FFF2-40B4-BE49-F238E27FC236}">
              <a16:creationId xmlns:a16="http://schemas.microsoft.com/office/drawing/2014/main" id="{00000000-0008-0000-0500-0000F2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291" name="Text Box 34" hidden="1">
          <a:extLst>
            <a:ext uri="{FF2B5EF4-FFF2-40B4-BE49-F238E27FC236}">
              <a16:creationId xmlns:a16="http://schemas.microsoft.com/office/drawing/2014/main" id="{00000000-0008-0000-0500-0000F3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92" name="Text Box 24" hidden="1">
          <a:extLst>
            <a:ext uri="{FF2B5EF4-FFF2-40B4-BE49-F238E27FC236}">
              <a16:creationId xmlns:a16="http://schemas.microsoft.com/office/drawing/2014/main" id="{00000000-0008-0000-0500-0000F4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93" name="Text Box 5" hidden="1">
          <a:extLst>
            <a:ext uri="{FF2B5EF4-FFF2-40B4-BE49-F238E27FC236}">
              <a16:creationId xmlns:a16="http://schemas.microsoft.com/office/drawing/2014/main" id="{00000000-0008-0000-0500-0000F5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94" name="Text Box 5" hidden="1">
          <a:extLst>
            <a:ext uri="{FF2B5EF4-FFF2-40B4-BE49-F238E27FC236}">
              <a16:creationId xmlns:a16="http://schemas.microsoft.com/office/drawing/2014/main" id="{00000000-0008-0000-0500-0000F6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95" name="Text Box 5" hidden="1">
          <a:extLst>
            <a:ext uri="{FF2B5EF4-FFF2-40B4-BE49-F238E27FC236}">
              <a16:creationId xmlns:a16="http://schemas.microsoft.com/office/drawing/2014/main" id="{00000000-0008-0000-0500-0000F7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96" name="Text Box 5" hidden="1">
          <a:extLst>
            <a:ext uri="{FF2B5EF4-FFF2-40B4-BE49-F238E27FC236}">
              <a16:creationId xmlns:a16="http://schemas.microsoft.com/office/drawing/2014/main" id="{00000000-0008-0000-0500-0000F8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297" name="Text Box 34" hidden="1">
          <a:extLst>
            <a:ext uri="{FF2B5EF4-FFF2-40B4-BE49-F238E27FC236}">
              <a16:creationId xmlns:a16="http://schemas.microsoft.com/office/drawing/2014/main" id="{00000000-0008-0000-0500-0000F908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98" name="Text Box 5" hidden="1">
          <a:extLst>
            <a:ext uri="{FF2B5EF4-FFF2-40B4-BE49-F238E27FC236}">
              <a16:creationId xmlns:a16="http://schemas.microsoft.com/office/drawing/2014/main" id="{00000000-0008-0000-0500-0000FA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299" name="Text Box 5" hidden="1">
          <a:extLst>
            <a:ext uri="{FF2B5EF4-FFF2-40B4-BE49-F238E27FC236}">
              <a16:creationId xmlns:a16="http://schemas.microsoft.com/office/drawing/2014/main" id="{00000000-0008-0000-0500-0000FB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0" name="Text Box 24" hidden="1">
          <a:extLst>
            <a:ext uri="{FF2B5EF4-FFF2-40B4-BE49-F238E27FC236}">
              <a16:creationId xmlns:a16="http://schemas.microsoft.com/office/drawing/2014/main" id="{00000000-0008-0000-0500-0000FC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1" name="Text Box 5" hidden="1">
          <a:extLst>
            <a:ext uri="{FF2B5EF4-FFF2-40B4-BE49-F238E27FC236}">
              <a16:creationId xmlns:a16="http://schemas.microsoft.com/office/drawing/2014/main" id="{00000000-0008-0000-0500-0000FD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2" name="Text Box 5" hidden="1">
          <a:extLst>
            <a:ext uri="{FF2B5EF4-FFF2-40B4-BE49-F238E27FC236}">
              <a16:creationId xmlns:a16="http://schemas.microsoft.com/office/drawing/2014/main" id="{00000000-0008-0000-0500-0000FE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3" name="Text Box 5" hidden="1">
          <a:extLst>
            <a:ext uri="{FF2B5EF4-FFF2-40B4-BE49-F238E27FC236}">
              <a16:creationId xmlns:a16="http://schemas.microsoft.com/office/drawing/2014/main" id="{00000000-0008-0000-0500-0000FF08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4" name="Text Box 5" hidden="1">
          <a:extLst>
            <a:ext uri="{FF2B5EF4-FFF2-40B4-BE49-F238E27FC236}">
              <a16:creationId xmlns:a16="http://schemas.microsoft.com/office/drawing/2014/main" id="{00000000-0008-0000-0500-00000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5" name="Text Box 5" hidden="1">
          <a:extLst>
            <a:ext uri="{FF2B5EF4-FFF2-40B4-BE49-F238E27FC236}">
              <a16:creationId xmlns:a16="http://schemas.microsoft.com/office/drawing/2014/main" id="{00000000-0008-0000-0500-00000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6" name="Text Box 5" hidden="1">
          <a:extLst>
            <a:ext uri="{FF2B5EF4-FFF2-40B4-BE49-F238E27FC236}">
              <a16:creationId xmlns:a16="http://schemas.microsoft.com/office/drawing/2014/main" id="{00000000-0008-0000-0500-00000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7" name="Text Box 5" hidden="1">
          <a:extLst>
            <a:ext uri="{FF2B5EF4-FFF2-40B4-BE49-F238E27FC236}">
              <a16:creationId xmlns:a16="http://schemas.microsoft.com/office/drawing/2014/main" id="{00000000-0008-0000-0500-00000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308" name="Text Box 34" hidden="1">
          <a:extLst>
            <a:ext uri="{FF2B5EF4-FFF2-40B4-BE49-F238E27FC236}">
              <a16:creationId xmlns:a16="http://schemas.microsoft.com/office/drawing/2014/main" id="{00000000-0008-0000-0500-00000409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09" name="Text Box 153" hidden="1">
          <a:extLst>
            <a:ext uri="{FF2B5EF4-FFF2-40B4-BE49-F238E27FC236}">
              <a16:creationId xmlns:a16="http://schemas.microsoft.com/office/drawing/2014/main" id="{00000000-0008-0000-0500-00000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0" name="Text Box 154" hidden="1">
          <a:extLst>
            <a:ext uri="{FF2B5EF4-FFF2-40B4-BE49-F238E27FC236}">
              <a16:creationId xmlns:a16="http://schemas.microsoft.com/office/drawing/2014/main" id="{00000000-0008-0000-0500-00000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1" name="Text Box 24" hidden="1">
          <a:extLst>
            <a:ext uri="{FF2B5EF4-FFF2-40B4-BE49-F238E27FC236}">
              <a16:creationId xmlns:a16="http://schemas.microsoft.com/office/drawing/2014/main" id="{00000000-0008-0000-0500-00000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2" name="Text Box 3" hidden="1">
          <a:extLst>
            <a:ext uri="{FF2B5EF4-FFF2-40B4-BE49-F238E27FC236}">
              <a16:creationId xmlns:a16="http://schemas.microsoft.com/office/drawing/2014/main" id="{00000000-0008-0000-0500-00000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3" name="Text Box 4" hidden="1">
          <a:extLst>
            <a:ext uri="{FF2B5EF4-FFF2-40B4-BE49-F238E27FC236}">
              <a16:creationId xmlns:a16="http://schemas.microsoft.com/office/drawing/2014/main" id="{00000000-0008-0000-0500-00000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4" name="Text Box 5" hidden="1">
          <a:extLst>
            <a:ext uri="{FF2B5EF4-FFF2-40B4-BE49-F238E27FC236}">
              <a16:creationId xmlns:a16="http://schemas.microsoft.com/office/drawing/2014/main" id="{00000000-0008-0000-0500-00000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5" name="Text Box 6" hidden="1">
          <a:extLst>
            <a:ext uri="{FF2B5EF4-FFF2-40B4-BE49-F238E27FC236}">
              <a16:creationId xmlns:a16="http://schemas.microsoft.com/office/drawing/2014/main" id="{00000000-0008-0000-0500-00000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6" name="Text Box 7" hidden="1">
          <a:extLst>
            <a:ext uri="{FF2B5EF4-FFF2-40B4-BE49-F238E27FC236}">
              <a16:creationId xmlns:a16="http://schemas.microsoft.com/office/drawing/2014/main" id="{00000000-0008-0000-0500-00000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7" name="Text Box 8" hidden="1">
          <a:extLst>
            <a:ext uri="{FF2B5EF4-FFF2-40B4-BE49-F238E27FC236}">
              <a16:creationId xmlns:a16="http://schemas.microsoft.com/office/drawing/2014/main" id="{00000000-0008-0000-0500-00000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0025"/>
    <xdr:sp macro="" textlink="">
      <xdr:nvSpPr>
        <xdr:cNvPr id="2318" name="Text Box 34" hidden="1">
          <a:extLst>
            <a:ext uri="{FF2B5EF4-FFF2-40B4-BE49-F238E27FC236}">
              <a16:creationId xmlns:a16="http://schemas.microsoft.com/office/drawing/2014/main" id="{00000000-0008-0000-0500-00000E090000}"/>
            </a:ext>
          </a:extLst>
        </xdr:cNvPr>
        <xdr:cNvSpPr txBox="1">
          <a:spLocks noChangeArrowheads="1"/>
        </xdr:cNvSpPr>
      </xdr:nvSpPr>
      <xdr:spPr bwMode="auto">
        <a:xfrm>
          <a:off x="437197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19" name="Text Box 24" hidden="1">
          <a:extLst>
            <a:ext uri="{FF2B5EF4-FFF2-40B4-BE49-F238E27FC236}">
              <a16:creationId xmlns:a16="http://schemas.microsoft.com/office/drawing/2014/main" id="{00000000-0008-0000-0500-00000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0" name="Text Box 5" hidden="1">
          <a:extLst>
            <a:ext uri="{FF2B5EF4-FFF2-40B4-BE49-F238E27FC236}">
              <a16:creationId xmlns:a16="http://schemas.microsoft.com/office/drawing/2014/main" id="{00000000-0008-0000-0500-00001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1" name="Text Box 5" hidden="1">
          <a:extLst>
            <a:ext uri="{FF2B5EF4-FFF2-40B4-BE49-F238E27FC236}">
              <a16:creationId xmlns:a16="http://schemas.microsoft.com/office/drawing/2014/main" id="{00000000-0008-0000-0500-00001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2" name="Text Box 5" hidden="1">
          <a:extLst>
            <a:ext uri="{FF2B5EF4-FFF2-40B4-BE49-F238E27FC236}">
              <a16:creationId xmlns:a16="http://schemas.microsoft.com/office/drawing/2014/main" id="{00000000-0008-0000-0500-00001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3" name="Text Box 5" hidden="1">
          <a:extLst>
            <a:ext uri="{FF2B5EF4-FFF2-40B4-BE49-F238E27FC236}">
              <a16:creationId xmlns:a16="http://schemas.microsoft.com/office/drawing/2014/main" id="{00000000-0008-0000-0500-00001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4" name="Text Box 38" hidden="1">
          <a:extLst>
            <a:ext uri="{FF2B5EF4-FFF2-40B4-BE49-F238E27FC236}">
              <a16:creationId xmlns:a16="http://schemas.microsoft.com/office/drawing/2014/main" id="{00000000-0008-0000-0500-00001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25" name="Text Box 38" hidden="1">
          <a:extLst>
            <a:ext uri="{FF2B5EF4-FFF2-40B4-BE49-F238E27FC236}">
              <a16:creationId xmlns:a16="http://schemas.microsoft.com/office/drawing/2014/main" id="{00000000-0008-0000-0500-00001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6" name="Text Box 57" hidden="1">
          <a:extLst>
            <a:ext uri="{FF2B5EF4-FFF2-40B4-BE49-F238E27FC236}">
              <a16:creationId xmlns:a16="http://schemas.microsoft.com/office/drawing/2014/main" id="{00000000-0008-0000-0500-00001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7" name="Text Box 57" hidden="1">
          <a:extLst>
            <a:ext uri="{FF2B5EF4-FFF2-40B4-BE49-F238E27FC236}">
              <a16:creationId xmlns:a16="http://schemas.microsoft.com/office/drawing/2014/main" id="{00000000-0008-0000-0500-00001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8" name="Text Box 57" hidden="1">
          <a:extLst>
            <a:ext uri="{FF2B5EF4-FFF2-40B4-BE49-F238E27FC236}">
              <a16:creationId xmlns:a16="http://schemas.microsoft.com/office/drawing/2014/main" id="{00000000-0008-0000-0500-00001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29" name="Text Box 5" hidden="1">
          <a:extLst>
            <a:ext uri="{FF2B5EF4-FFF2-40B4-BE49-F238E27FC236}">
              <a16:creationId xmlns:a16="http://schemas.microsoft.com/office/drawing/2014/main" id="{00000000-0008-0000-0500-00001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30" name="Text Box 57" hidden="1">
          <a:extLst>
            <a:ext uri="{FF2B5EF4-FFF2-40B4-BE49-F238E27FC236}">
              <a16:creationId xmlns:a16="http://schemas.microsoft.com/office/drawing/2014/main" id="{00000000-0008-0000-0500-00001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31" name="Text Box 5" hidden="1">
          <a:extLst>
            <a:ext uri="{FF2B5EF4-FFF2-40B4-BE49-F238E27FC236}">
              <a16:creationId xmlns:a16="http://schemas.microsoft.com/office/drawing/2014/main" id="{00000000-0008-0000-0500-00001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32" name="Text Box 5" hidden="1">
          <a:extLst>
            <a:ext uri="{FF2B5EF4-FFF2-40B4-BE49-F238E27FC236}">
              <a16:creationId xmlns:a16="http://schemas.microsoft.com/office/drawing/2014/main" id="{00000000-0008-0000-0500-00001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333" name="Text Box 10" hidden="1">
          <a:extLst>
            <a:ext uri="{FF2B5EF4-FFF2-40B4-BE49-F238E27FC236}">
              <a16:creationId xmlns:a16="http://schemas.microsoft.com/office/drawing/2014/main" id="{00000000-0008-0000-0500-00001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9550"/>
    <xdr:sp macro="" textlink="">
      <xdr:nvSpPr>
        <xdr:cNvPr id="2334" name="Text Box 5" hidden="1">
          <a:extLst>
            <a:ext uri="{FF2B5EF4-FFF2-40B4-BE49-F238E27FC236}">
              <a16:creationId xmlns:a16="http://schemas.microsoft.com/office/drawing/2014/main" id="{00000000-0008-0000-0500-00001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2335" name="Text Box 8" hidden="1">
          <a:extLst>
            <a:ext uri="{FF2B5EF4-FFF2-40B4-BE49-F238E27FC236}">
              <a16:creationId xmlns:a16="http://schemas.microsoft.com/office/drawing/2014/main" id="{00000000-0008-0000-0500-00001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90500"/>
    <xdr:sp macro="" textlink="">
      <xdr:nvSpPr>
        <xdr:cNvPr id="2336" name="Text Box 9" hidden="1">
          <a:extLst>
            <a:ext uri="{FF2B5EF4-FFF2-40B4-BE49-F238E27FC236}">
              <a16:creationId xmlns:a16="http://schemas.microsoft.com/office/drawing/2014/main" id="{00000000-0008-0000-0500-00002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37" name="Text Box 5" hidden="1">
          <a:extLst>
            <a:ext uri="{FF2B5EF4-FFF2-40B4-BE49-F238E27FC236}">
              <a16:creationId xmlns:a16="http://schemas.microsoft.com/office/drawing/2014/main" id="{00000000-0008-0000-0500-00002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38" name="Text Box 5" hidden="1">
          <a:extLst>
            <a:ext uri="{FF2B5EF4-FFF2-40B4-BE49-F238E27FC236}">
              <a16:creationId xmlns:a16="http://schemas.microsoft.com/office/drawing/2014/main" id="{00000000-0008-0000-0500-00002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2339" name="Text Box 5" hidden="1">
          <a:extLst>
            <a:ext uri="{FF2B5EF4-FFF2-40B4-BE49-F238E27FC236}">
              <a16:creationId xmlns:a16="http://schemas.microsoft.com/office/drawing/2014/main" id="{00000000-0008-0000-0500-00002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40" name="Text Box 38" hidden="1">
          <a:extLst>
            <a:ext uri="{FF2B5EF4-FFF2-40B4-BE49-F238E27FC236}">
              <a16:creationId xmlns:a16="http://schemas.microsoft.com/office/drawing/2014/main" id="{00000000-0008-0000-0500-000024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41" name="Text Box 38" hidden="1">
          <a:extLst>
            <a:ext uri="{FF2B5EF4-FFF2-40B4-BE49-F238E27FC236}">
              <a16:creationId xmlns:a16="http://schemas.microsoft.com/office/drawing/2014/main" id="{00000000-0008-0000-0500-00002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42" name="Text Box 38" hidden="1">
          <a:extLst>
            <a:ext uri="{FF2B5EF4-FFF2-40B4-BE49-F238E27FC236}">
              <a16:creationId xmlns:a16="http://schemas.microsoft.com/office/drawing/2014/main" id="{00000000-0008-0000-0500-00002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43" name="Text Box 38" hidden="1">
          <a:extLst>
            <a:ext uri="{FF2B5EF4-FFF2-40B4-BE49-F238E27FC236}">
              <a16:creationId xmlns:a16="http://schemas.microsoft.com/office/drawing/2014/main" id="{00000000-0008-0000-0500-00002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44" name="Text Box 38" hidden="1">
          <a:extLst>
            <a:ext uri="{FF2B5EF4-FFF2-40B4-BE49-F238E27FC236}">
              <a16:creationId xmlns:a16="http://schemas.microsoft.com/office/drawing/2014/main" id="{00000000-0008-0000-0500-00002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45" name="Text Box 38" hidden="1">
          <a:extLst>
            <a:ext uri="{FF2B5EF4-FFF2-40B4-BE49-F238E27FC236}">
              <a16:creationId xmlns:a16="http://schemas.microsoft.com/office/drawing/2014/main" id="{00000000-0008-0000-0500-00002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46" name="Text Box 38" hidden="1">
          <a:extLst>
            <a:ext uri="{FF2B5EF4-FFF2-40B4-BE49-F238E27FC236}">
              <a16:creationId xmlns:a16="http://schemas.microsoft.com/office/drawing/2014/main" id="{00000000-0008-0000-0500-00002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47" name="Text Box 38" hidden="1">
          <a:extLst>
            <a:ext uri="{FF2B5EF4-FFF2-40B4-BE49-F238E27FC236}">
              <a16:creationId xmlns:a16="http://schemas.microsoft.com/office/drawing/2014/main" id="{00000000-0008-0000-0500-00002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48" name="Text Box 38" hidden="1">
          <a:extLst>
            <a:ext uri="{FF2B5EF4-FFF2-40B4-BE49-F238E27FC236}">
              <a16:creationId xmlns:a16="http://schemas.microsoft.com/office/drawing/2014/main" id="{00000000-0008-0000-0500-00002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49" name="Text Box 38" hidden="1">
          <a:extLst>
            <a:ext uri="{FF2B5EF4-FFF2-40B4-BE49-F238E27FC236}">
              <a16:creationId xmlns:a16="http://schemas.microsoft.com/office/drawing/2014/main" id="{00000000-0008-0000-0500-00002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50" name="Text Box 38" hidden="1">
          <a:extLst>
            <a:ext uri="{FF2B5EF4-FFF2-40B4-BE49-F238E27FC236}">
              <a16:creationId xmlns:a16="http://schemas.microsoft.com/office/drawing/2014/main" id="{00000000-0008-0000-0500-00002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51" name="Text Box 38" hidden="1">
          <a:extLst>
            <a:ext uri="{FF2B5EF4-FFF2-40B4-BE49-F238E27FC236}">
              <a16:creationId xmlns:a16="http://schemas.microsoft.com/office/drawing/2014/main" id="{00000000-0008-0000-0500-00002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52" name="Text Box 38" hidden="1">
          <a:extLst>
            <a:ext uri="{FF2B5EF4-FFF2-40B4-BE49-F238E27FC236}">
              <a16:creationId xmlns:a16="http://schemas.microsoft.com/office/drawing/2014/main" id="{00000000-0008-0000-0500-000030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53" name="Text Box 38" hidden="1">
          <a:extLst>
            <a:ext uri="{FF2B5EF4-FFF2-40B4-BE49-F238E27FC236}">
              <a16:creationId xmlns:a16="http://schemas.microsoft.com/office/drawing/2014/main" id="{00000000-0008-0000-0500-000031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54" name="Text Box 38" hidden="1">
          <a:extLst>
            <a:ext uri="{FF2B5EF4-FFF2-40B4-BE49-F238E27FC236}">
              <a16:creationId xmlns:a16="http://schemas.microsoft.com/office/drawing/2014/main" id="{00000000-0008-0000-0500-000032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86</xdr:row>
      <xdr:rowOff>0</xdr:rowOff>
    </xdr:from>
    <xdr:ext cx="76200" cy="247650"/>
    <xdr:sp macro="" textlink="">
      <xdr:nvSpPr>
        <xdr:cNvPr id="2355" name="Text Box 38" hidden="1">
          <a:extLst>
            <a:ext uri="{FF2B5EF4-FFF2-40B4-BE49-F238E27FC236}">
              <a16:creationId xmlns:a16="http://schemas.microsoft.com/office/drawing/2014/main" id="{00000000-0008-0000-0500-000033090000}"/>
            </a:ext>
          </a:extLst>
        </xdr:cNvPr>
        <xdr:cNvSpPr txBox="1">
          <a:spLocks noChangeArrowheads="1"/>
        </xdr:cNvSpPr>
      </xdr:nvSpPr>
      <xdr:spPr bwMode="auto">
        <a:xfrm>
          <a:off x="68103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56" name="Text Box 38" hidden="1">
          <a:extLst>
            <a:ext uri="{FF2B5EF4-FFF2-40B4-BE49-F238E27FC236}">
              <a16:creationId xmlns:a16="http://schemas.microsoft.com/office/drawing/2014/main" id="{00000000-0008-0000-0500-000034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57" name="Text Box 38" hidden="1">
          <a:extLst>
            <a:ext uri="{FF2B5EF4-FFF2-40B4-BE49-F238E27FC236}">
              <a16:creationId xmlns:a16="http://schemas.microsoft.com/office/drawing/2014/main" id="{00000000-0008-0000-0500-000035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58" name="Text Box 38" hidden="1">
          <a:extLst>
            <a:ext uri="{FF2B5EF4-FFF2-40B4-BE49-F238E27FC236}">
              <a16:creationId xmlns:a16="http://schemas.microsoft.com/office/drawing/2014/main" id="{00000000-0008-0000-0500-000036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59" name="Text Box 38" hidden="1">
          <a:extLst>
            <a:ext uri="{FF2B5EF4-FFF2-40B4-BE49-F238E27FC236}">
              <a16:creationId xmlns:a16="http://schemas.microsoft.com/office/drawing/2014/main" id="{00000000-0008-0000-0500-000037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60" name="Text Box 38" hidden="1">
          <a:extLst>
            <a:ext uri="{FF2B5EF4-FFF2-40B4-BE49-F238E27FC236}">
              <a16:creationId xmlns:a16="http://schemas.microsoft.com/office/drawing/2014/main" id="{00000000-0008-0000-0500-000038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61" name="Text Box 38" hidden="1">
          <a:extLst>
            <a:ext uri="{FF2B5EF4-FFF2-40B4-BE49-F238E27FC236}">
              <a16:creationId xmlns:a16="http://schemas.microsoft.com/office/drawing/2014/main" id="{00000000-0008-0000-0500-00003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62" name="Text Box 38" hidden="1">
          <a:extLst>
            <a:ext uri="{FF2B5EF4-FFF2-40B4-BE49-F238E27FC236}">
              <a16:creationId xmlns:a16="http://schemas.microsoft.com/office/drawing/2014/main" id="{00000000-0008-0000-0500-00003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363" name="Text Box 38" hidden="1">
          <a:extLst>
            <a:ext uri="{FF2B5EF4-FFF2-40B4-BE49-F238E27FC236}">
              <a16:creationId xmlns:a16="http://schemas.microsoft.com/office/drawing/2014/main" id="{00000000-0008-0000-0500-00003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364" name="Text Box 38" hidden="1">
          <a:extLst>
            <a:ext uri="{FF2B5EF4-FFF2-40B4-BE49-F238E27FC236}">
              <a16:creationId xmlns:a16="http://schemas.microsoft.com/office/drawing/2014/main" id="{00000000-0008-0000-0500-00003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65" name="Text Box 38" hidden="1">
          <a:extLst>
            <a:ext uri="{FF2B5EF4-FFF2-40B4-BE49-F238E27FC236}">
              <a16:creationId xmlns:a16="http://schemas.microsoft.com/office/drawing/2014/main" id="{00000000-0008-0000-0500-00003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66" name="Text Box 38" hidden="1">
          <a:extLst>
            <a:ext uri="{FF2B5EF4-FFF2-40B4-BE49-F238E27FC236}">
              <a16:creationId xmlns:a16="http://schemas.microsoft.com/office/drawing/2014/main" id="{00000000-0008-0000-0500-00003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67" name="Text Box 38" hidden="1">
          <a:extLst>
            <a:ext uri="{FF2B5EF4-FFF2-40B4-BE49-F238E27FC236}">
              <a16:creationId xmlns:a16="http://schemas.microsoft.com/office/drawing/2014/main" id="{00000000-0008-0000-0500-00003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68" name="Text Box 38" hidden="1">
          <a:extLst>
            <a:ext uri="{FF2B5EF4-FFF2-40B4-BE49-F238E27FC236}">
              <a16:creationId xmlns:a16="http://schemas.microsoft.com/office/drawing/2014/main" id="{00000000-0008-0000-0500-00004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369" name="Text Box 38" hidden="1">
          <a:extLst>
            <a:ext uri="{FF2B5EF4-FFF2-40B4-BE49-F238E27FC236}">
              <a16:creationId xmlns:a16="http://schemas.microsoft.com/office/drawing/2014/main" id="{00000000-0008-0000-0500-00004109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370" name="Text Box 38" hidden="1">
          <a:extLst>
            <a:ext uri="{FF2B5EF4-FFF2-40B4-BE49-F238E27FC236}">
              <a16:creationId xmlns:a16="http://schemas.microsoft.com/office/drawing/2014/main" id="{00000000-0008-0000-0500-00004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71" name="Text Box 38" hidden="1">
          <a:extLst>
            <a:ext uri="{FF2B5EF4-FFF2-40B4-BE49-F238E27FC236}">
              <a16:creationId xmlns:a16="http://schemas.microsoft.com/office/drawing/2014/main" id="{00000000-0008-0000-0500-00004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72" name="Text Box 38" hidden="1">
          <a:extLst>
            <a:ext uri="{FF2B5EF4-FFF2-40B4-BE49-F238E27FC236}">
              <a16:creationId xmlns:a16="http://schemas.microsoft.com/office/drawing/2014/main" id="{00000000-0008-0000-0500-00004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73" name="Text Box 38" hidden="1">
          <a:extLst>
            <a:ext uri="{FF2B5EF4-FFF2-40B4-BE49-F238E27FC236}">
              <a16:creationId xmlns:a16="http://schemas.microsoft.com/office/drawing/2014/main" id="{00000000-0008-0000-0500-000045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74" name="Text Box 38" hidden="1">
          <a:extLst>
            <a:ext uri="{FF2B5EF4-FFF2-40B4-BE49-F238E27FC236}">
              <a16:creationId xmlns:a16="http://schemas.microsoft.com/office/drawing/2014/main" id="{00000000-0008-0000-0500-000046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75" name="Text Box 38" hidden="1">
          <a:extLst>
            <a:ext uri="{FF2B5EF4-FFF2-40B4-BE49-F238E27FC236}">
              <a16:creationId xmlns:a16="http://schemas.microsoft.com/office/drawing/2014/main" id="{00000000-0008-0000-0500-000047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76" name="Text Box 38" hidden="1">
          <a:extLst>
            <a:ext uri="{FF2B5EF4-FFF2-40B4-BE49-F238E27FC236}">
              <a16:creationId xmlns:a16="http://schemas.microsoft.com/office/drawing/2014/main" id="{00000000-0008-0000-0500-000048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77" name="Text Box 38" hidden="1">
          <a:extLst>
            <a:ext uri="{FF2B5EF4-FFF2-40B4-BE49-F238E27FC236}">
              <a16:creationId xmlns:a16="http://schemas.microsoft.com/office/drawing/2014/main" id="{00000000-0008-0000-0500-000049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78" name="Text Box 38" hidden="1">
          <a:extLst>
            <a:ext uri="{FF2B5EF4-FFF2-40B4-BE49-F238E27FC236}">
              <a16:creationId xmlns:a16="http://schemas.microsoft.com/office/drawing/2014/main" id="{00000000-0008-0000-0500-00004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79" name="Text Box 38" hidden="1">
          <a:extLst>
            <a:ext uri="{FF2B5EF4-FFF2-40B4-BE49-F238E27FC236}">
              <a16:creationId xmlns:a16="http://schemas.microsoft.com/office/drawing/2014/main" id="{00000000-0008-0000-0500-00004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380" name="Text Box 38" hidden="1">
          <a:extLst>
            <a:ext uri="{FF2B5EF4-FFF2-40B4-BE49-F238E27FC236}">
              <a16:creationId xmlns:a16="http://schemas.microsoft.com/office/drawing/2014/main" id="{00000000-0008-0000-0500-00004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500-00004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500-00004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83" name="Text Box 38" hidden="1">
          <a:extLst>
            <a:ext uri="{FF2B5EF4-FFF2-40B4-BE49-F238E27FC236}">
              <a16:creationId xmlns:a16="http://schemas.microsoft.com/office/drawing/2014/main" id="{00000000-0008-0000-0500-00004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84" name="Text Box 38" hidden="1">
          <a:extLst>
            <a:ext uri="{FF2B5EF4-FFF2-40B4-BE49-F238E27FC236}">
              <a16:creationId xmlns:a16="http://schemas.microsoft.com/office/drawing/2014/main" id="{00000000-0008-0000-0500-00005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85" name="Text Box 38" hidden="1">
          <a:extLst>
            <a:ext uri="{FF2B5EF4-FFF2-40B4-BE49-F238E27FC236}">
              <a16:creationId xmlns:a16="http://schemas.microsoft.com/office/drawing/2014/main" id="{00000000-0008-0000-0500-00005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86" name="Text Box 38" hidden="1">
          <a:extLst>
            <a:ext uri="{FF2B5EF4-FFF2-40B4-BE49-F238E27FC236}">
              <a16:creationId xmlns:a16="http://schemas.microsoft.com/office/drawing/2014/main" id="{00000000-0008-0000-0500-00005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87" name="Text Box 38" hidden="1">
          <a:extLst>
            <a:ext uri="{FF2B5EF4-FFF2-40B4-BE49-F238E27FC236}">
              <a16:creationId xmlns:a16="http://schemas.microsoft.com/office/drawing/2014/main" id="{00000000-0008-0000-0500-00005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88" name="Text Box 38" hidden="1">
          <a:extLst>
            <a:ext uri="{FF2B5EF4-FFF2-40B4-BE49-F238E27FC236}">
              <a16:creationId xmlns:a16="http://schemas.microsoft.com/office/drawing/2014/main" id="{00000000-0008-0000-0500-000054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89" name="Text Box 38" hidden="1">
          <a:extLst>
            <a:ext uri="{FF2B5EF4-FFF2-40B4-BE49-F238E27FC236}">
              <a16:creationId xmlns:a16="http://schemas.microsoft.com/office/drawing/2014/main" id="{00000000-0008-0000-0500-000055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90" name="Text Box 38" hidden="1">
          <a:extLst>
            <a:ext uri="{FF2B5EF4-FFF2-40B4-BE49-F238E27FC236}">
              <a16:creationId xmlns:a16="http://schemas.microsoft.com/office/drawing/2014/main" id="{00000000-0008-0000-0500-00005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391" name="Text Box 38" hidden="1">
          <a:extLst>
            <a:ext uri="{FF2B5EF4-FFF2-40B4-BE49-F238E27FC236}">
              <a16:creationId xmlns:a16="http://schemas.microsoft.com/office/drawing/2014/main" id="{00000000-0008-0000-0500-00005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392" name="Text Box 38" hidden="1">
          <a:extLst>
            <a:ext uri="{FF2B5EF4-FFF2-40B4-BE49-F238E27FC236}">
              <a16:creationId xmlns:a16="http://schemas.microsoft.com/office/drawing/2014/main" id="{00000000-0008-0000-0500-00005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393" name="Text Box 38" hidden="1">
          <a:extLst>
            <a:ext uri="{FF2B5EF4-FFF2-40B4-BE49-F238E27FC236}">
              <a16:creationId xmlns:a16="http://schemas.microsoft.com/office/drawing/2014/main" id="{00000000-0008-0000-0500-00005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94" name="Text Box 38" hidden="1">
          <a:extLst>
            <a:ext uri="{FF2B5EF4-FFF2-40B4-BE49-F238E27FC236}">
              <a16:creationId xmlns:a16="http://schemas.microsoft.com/office/drawing/2014/main" id="{00000000-0008-0000-0500-00005A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95" name="Text Box 38" hidden="1">
          <a:extLst>
            <a:ext uri="{FF2B5EF4-FFF2-40B4-BE49-F238E27FC236}">
              <a16:creationId xmlns:a16="http://schemas.microsoft.com/office/drawing/2014/main" id="{00000000-0008-0000-0500-00005B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96" name="Text Box 38" hidden="1">
          <a:extLst>
            <a:ext uri="{FF2B5EF4-FFF2-40B4-BE49-F238E27FC236}">
              <a16:creationId xmlns:a16="http://schemas.microsoft.com/office/drawing/2014/main" id="{00000000-0008-0000-0500-00005C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397" name="Text Box 38" hidden="1">
          <a:extLst>
            <a:ext uri="{FF2B5EF4-FFF2-40B4-BE49-F238E27FC236}">
              <a16:creationId xmlns:a16="http://schemas.microsoft.com/office/drawing/2014/main" id="{00000000-0008-0000-0500-00005D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398" name="Text Box 38" hidden="1">
          <a:extLst>
            <a:ext uri="{FF2B5EF4-FFF2-40B4-BE49-F238E27FC236}">
              <a16:creationId xmlns:a16="http://schemas.microsoft.com/office/drawing/2014/main" id="{00000000-0008-0000-0500-00005E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399" name="Text Box 38" hidden="1">
          <a:extLst>
            <a:ext uri="{FF2B5EF4-FFF2-40B4-BE49-F238E27FC236}">
              <a16:creationId xmlns:a16="http://schemas.microsoft.com/office/drawing/2014/main" id="{00000000-0008-0000-0500-00005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400" name="Text Box 38" hidden="1">
          <a:extLst>
            <a:ext uri="{FF2B5EF4-FFF2-40B4-BE49-F238E27FC236}">
              <a16:creationId xmlns:a16="http://schemas.microsoft.com/office/drawing/2014/main" id="{00000000-0008-0000-0500-00006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01" name="Text Box 38" hidden="1">
          <a:extLst>
            <a:ext uri="{FF2B5EF4-FFF2-40B4-BE49-F238E27FC236}">
              <a16:creationId xmlns:a16="http://schemas.microsoft.com/office/drawing/2014/main" id="{00000000-0008-0000-0500-00006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02" name="Text Box 38" hidden="1">
          <a:extLst>
            <a:ext uri="{FF2B5EF4-FFF2-40B4-BE49-F238E27FC236}">
              <a16:creationId xmlns:a16="http://schemas.microsoft.com/office/drawing/2014/main" id="{00000000-0008-0000-0500-00006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03" name="Text Box 38" hidden="1">
          <a:extLst>
            <a:ext uri="{FF2B5EF4-FFF2-40B4-BE49-F238E27FC236}">
              <a16:creationId xmlns:a16="http://schemas.microsoft.com/office/drawing/2014/main" id="{00000000-0008-0000-0500-00006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404" name="Text Box 38" hidden="1">
          <a:extLst>
            <a:ext uri="{FF2B5EF4-FFF2-40B4-BE49-F238E27FC236}">
              <a16:creationId xmlns:a16="http://schemas.microsoft.com/office/drawing/2014/main" id="{00000000-0008-0000-0500-00006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405" name="Text Box 38" hidden="1">
          <a:extLst>
            <a:ext uri="{FF2B5EF4-FFF2-40B4-BE49-F238E27FC236}">
              <a16:creationId xmlns:a16="http://schemas.microsoft.com/office/drawing/2014/main" id="{00000000-0008-0000-0500-00006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406" name="Text Box 38" hidden="1">
          <a:extLst>
            <a:ext uri="{FF2B5EF4-FFF2-40B4-BE49-F238E27FC236}">
              <a16:creationId xmlns:a16="http://schemas.microsoft.com/office/drawing/2014/main" id="{00000000-0008-0000-0500-00006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07" name="Text Box 38" hidden="1">
          <a:extLst>
            <a:ext uri="{FF2B5EF4-FFF2-40B4-BE49-F238E27FC236}">
              <a16:creationId xmlns:a16="http://schemas.microsoft.com/office/drawing/2014/main" id="{00000000-0008-0000-0500-00006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408" name="Text Box 38" hidden="1">
          <a:extLst>
            <a:ext uri="{FF2B5EF4-FFF2-40B4-BE49-F238E27FC236}">
              <a16:creationId xmlns:a16="http://schemas.microsoft.com/office/drawing/2014/main" id="{00000000-0008-0000-0500-00006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409" name="Text Box 38" hidden="1">
          <a:extLst>
            <a:ext uri="{FF2B5EF4-FFF2-40B4-BE49-F238E27FC236}">
              <a16:creationId xmlns:a16="http://schemas.microsoft.com/office/drawing/2014/main" id="{00000000-0008-0000-0500-00006909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123824</xdr:colOff>
      <xdr:row>86</xdr:row>
      <xdr:rowOff>0</xdr:rowOff>
    </xdr:from>
    <xdr:ext cx="66675" cy="257175"/>
    <xdr:sp macro="" textlink="">
      <xdr:nvSpPr>
        <xdr:cNvPr id="2410" name="Text Box 38" hidden="1">
          <a:extLst>
            <a:ext uri="{FF2B5EF4-FFF2-40B4-BE49-F238E27FC236}">
              <a16:creationId xmlns:a16="http://schemas.microsoft.com/office/drawing/2014/main" id="{00000000-0008-0000-0500-00006A090000}"/>
            </a:ext>
          </a:extLst>
        </xdr:cNvPr>
        <xdr:cNvSpPr txBox="1">
          <a:spLocks noChangeArrowheads="1"/>
        </xdr:cNvSpPr>
      </xdr:nvSpPr>
      <xdr:spPr bwMode="auto">
        <a:xfrm>
          <a:off x="4495799" y="171450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411" name="Text Box 38" hidden="1">
          <a:extLst>
            <a:ext uri="{FF2B5EF4-FFF2-40B4-BE49-F238E27FC236}">
              <a16:creationId xmlns:a16="http://schemas.microsoft.com/office/drawing/2014/main" id="{00000000-0008-0000-0500-00006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412" name="Text Box 38" hidden="1">
          <a:extLst>
            <a:ext uri="{FF2B5EF4-FFF2-40B4-BE49-F238E27FC236}">
              <a16:creationId xmlns:a16="http://schemas.microsoft.com/office/drawing/2014/main" id="{00000000-0008-0000-0500-00006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13" name="Text Box 38" hidden="1">
          <a:extLst>
            <a:ext uri="{FF2B5EF4-FFF2-40B4-BE49-F238E27FC236}">
              <a16:creationId xmlns:a16="http://schemas.microsoft.com/office/drawing/2014/main" id="{00000000-0008-0000-0500-00006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414" name="Text Box 38" hidden="1">
          <a:extLst>
            <a:ext uri="{FF2B5EF4-FFF2-40B4-BE49-F238E27FC236}">
              <a16:creationId xmlns:a16="http://schemas.microsoft.com/office/drawing/2014/main" id="{00000000-0008-0000-0500-00006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86</xdr:row>
      <xdr:rowOff>0</xdr:rowOff>
    </xdr:from>
    <xdr:ext cx="76200" cy="257175"/>
    <xdr:sp macro="" textlink="">
      <xdr:nvSpPr>
        <xdr:cNvPr id="2415" name="Text Box 38" hidden="1">
          <a:extLst>
            <a:ext uri="{FF2B5EF4-FFF2-40B4-BE49-F238E27FC236}">
              <a16:creationId xmlns:a16="http://schemas.microsoft.com/office/drawing/2014/main" id="{00000000-0008-0000-0500-00006F090000}"/>
            </a:ext>
          </a:extLst>
        </xdr:cNvPr>
        <xdr:cNvSpPr txBox="1">
          <a:spLocks noChangeArrowheads="1"/>
        </xdr:cNvSpPr>
      </xdr:nvSpPr>
      <xdr:spPr bwMode="auto">
        <a:xfrm>
          <a:off x="4572000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416" name="Text Box 38" hidden="1">
          <a:extLst>
            <a:ext uri="{FF2B5EF4-FFF2-40B4-BE49-F238E27FC236}">
              <a16:creationId xmlns:a16="http://schemas.microsoft.com/office/drawing/2014/main" id="{00000000-0008-0000-0500-000070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47650"/>
    <xdr:sp macro="" textlink="">
      <xdr:nvSpPr>
        <xdr:cNvPr id="2417" name="Text Box 38" hidden="1">
          <a:extLst>
            <a:ext uri="{FF2B5EF4-FFF2-40B4-BE49-F238E27FC236}">
              <a16:creationId xmlns:a16="http://schemas.microsoft.com/office/drawing/2014/main" id="{00000000-0008-0000-0500-000071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6200" cy="266700"/>
    <xdr:sp macro="" textlink="">
      <xdr:nvSpPr>
        <xdr:cNvPr id="2418" name="Text Box 38" hidden="1">
          <a:extLst>
            <a:ext uri="{FF2B5EF4-FFF2-40B4-BE49-F238E27FC236}">
              <a16:creationId xmlns:a16="http://schemas.microsoft.com/office/drawing/2014/main" id="{00000000-0008-0000-0500-000072090000}"/>
            </a:ext>
          </a:extLst>
        </xdr:cNvPr>
        <xdr:cNvSpPr txBox="1">
          <a:spLocks noChangeArrowheads="1"/>
        </xdr:cNvSpPr>
      </xdr:nvSpPr>
      <xdr:spPr bwMode="auto">
        <a:xfrm>
          <a:off x="1171575" y="171450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macro="" textlink="">
      <xdr:nvSpPr>
        <xdr:cNvPr id="2419" name="Text Box 38" hidden="1">
          <a:extLst>
            <a:ext uri="{FF2B5EF4-FFF2-40B4-BE49-F238E27FC236}">
              <a16:creationId xmlns:a16="http://schemas.microsoft.com/office/drawing/2014/main" id="{00000000-0008-0000-0500-00007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47650"/>
    <xdr:sp macro="" textlink="">
      <xdr:nvSpPr>
        <xdr:cNvPr id="2420" name="Text Box 38" hidden="1">
          <a:extLst>
            <a:ext uri="{FF2B5EF4-FFF2-40B4-BE49-F238E27FC236}">
              <a16:creationId xmlns:a16="http://schemas.microsoft.com/office/drawing/2014/main" id="{00000000-0008-0000-0500-00007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21" name="Text Box 38" hidden="1">
          <a:extLst>
            <a:ext uri="{FF2B5EF4-FFF2-40B4-BE49-F238E27FC236}">
              <a16:creationId xmlns:a16="http://schemas.microsoft.com/office/drawing/2014/main" id="{00000000-0008-0000-0500-00007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19075"/>
    <xdr:sp macro="" textlink="">
      <xdr:nvSpPr>
        <xdr:cNvPr id="2422" name="Text Box 38" hidden="1">
          <a:extLst>
            <a:ext uri="{FF2B5EF4-FFF2-40B4-BE49-F238E27FC236}">
              <a16:creationId xmlns:a16="http://schemas.microsoft.com/office/drawing/2014/main" id="{00000000-0008-0000-0500-00007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23" name="Text Box 38" hidden="1">
          <a:extLst>
            <a:ext uri="{FF2B5EF4-FFF2-40B4-BE49-F238E27FC236}">
              <a16:creationId xmlns:a16="http://schemas.microsoft.com/office/drawing/2014/main" id="{00000000-0008-0000-0500-00007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2424" name="Text Box 38" hidden="1">
          <a:extLst>
            <a:ext uri="{FF2B5EF4-FFF2-40B4-BE49-F238E27FC236}">
              <a16:creationId xmlns:a16="http://schemas.microsoft.com/office/drawing/2014/main" id="{00000000-0008-0000-0500-00007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2425" name="Text Box 54" hidden="1">
          <a:extLst>
            <a:ext uri="{FF2B5EF4-FFF2-40B4-BE49-F238E27FC236}">
              <a16:creationId xmlns:a16="http://schemas.microsoft.com/office/drawing/2014/main" id="{00000000-0008-0000-0500-00007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2426" name="Text Box 55" hidden="1">
          <a:extLst>
            <a:ext uri="{FF2B5EF4-FFF2-40B4-BE49-F238E27FC236}">
              <a16:creationId xmlns:a16="http://schemas.microsoft.com/office/drawing/2014/main" id="{00000000-0008-0000-0500-00007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27" name="Text Box 38" hidden="1">
          <a:extLst>
            <a:ext uri="{FF2B5EF4-FFF2-40B4-BE49-F238E27FC236}">
              <a16:creationId xmlns:a16="http://schemas.microsoft.com/office/drawing/2014/main" id="{00000000-0008-0000-0500-00007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macro="" textlink="">
      <xdr:nvSpPr>
        <xdr:cNvPr id="2428" name="Text Box 38" hidden="1">
          <a:extLst>
            <a:ext uri="{FF2B5EF4-FFF2-40B4-BE49-F238E27FC236}">
              <a16:creationId xmlns:a16="http://schemas.microsoft.com/office/drawing/2014/main" id="{00000000-0008-0000-0500-00007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429" name="Text Box 38" hidden="1">
          <a:extLst>
            <a:ext uri="{FF2B5EF4-FFF2-40B4-BE49-F238E27FC236}">
              <a16:creationId xmlns:a16="http://schemas.microsoft.com/office/drawing/2014/main" id="{00000000-0008-0000-0500-00007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30" name="Text Box 38" hidden="1">
          <a:extLst>
            <a:ext uri="{FF2B5EF4-FFF2-40B4-BE49-F238E27FC236}">
              <a16:creationId xmlns:a16="http://schemas.microsoft.com/office/drawing/2014/main" id="{00000000-0008-0000-0500-00007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431" name="Text Box 38" hidden="1">
          <a:extLst>
            <a:ext uri="{FF2B5EF4-FFF2-40B4-BE49-F238E27FC236}">
              <a16:creationId xmlns:a16="http://schemas.microsoft.com/office/drawing/2014/main" id="{00000000-0008-0000-0500-00007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32" name="Text Box 38" hidden="1">
          <a:extLst>
            <a:ext uri="{FF2B5EF4-FFF2-40B4-BE49-F238E27FC236}">
              <a16:creationId xmlns:a16="http://schemas.microsoft.com/office/drawing/2014/main" id="{00000000-0008-0000-0500-00008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433" name="Text Box 38" hidden="1">
          <a:extLst>
            <a:ext uri="{FF2B5EF4-FFF2-40B4-BE49-F238E27FC236}">
              <a16:creationId xmlns:a16="http://schemas.microsoft.com/office/drawing/2014/main" id="{00000000-0008-0000-0500-00008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34" name="Text Box 38" hidden="1">
          <a:extLst>
            <a:ext uri="{FF2B5EF4-FFF2-40B4-BE49-F238E27FC236}">
              <a16:creationId xmlns:a16="http://schemas.microsoft.com/office/drawing/2014/main" id="{00000000-0008-0000-0500-00008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435" name="Text Box 38" hidden="1">
          <a:extLst>
            <a:ext uri="{FF2B5EF4-FFF2-40B4-BE49-F238E27FC236}">
              <a16:creationId xmlns:a16="http://schemas.microsoft.com/office/drawing/2014/main" id="{00000000-0008-0000-0500-00008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36" name="Text Box 38" hidden="1">
          <a:extLst>
            <a:ext uri="{FF2B5EF4-FFF2-40B4-BE49-F238E27FC236}">
              <a16:creationId xmlns:a16="http://schemas.microsoft.com/office/drawing/2014/main" id="{00000000-0008-0000-0500-00008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437" name="Text Box 38" hidden="1">
          <a:extLst>
            <a:ext uri="{FF2B5EF4-FFF2-40B4-BE49-F238E27FC236}">
              <a16:creationId xmlns:a16="http://schemas.microsoft.com/office/drawing/2014/main" id="{00000000-0008-0000-0500-00008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38" name="Text Box 38" hidden="1">
          <a:extLst>
            <a:ext uri="{FF2B5EF4-FFF2-40B4-BE49-F238E27FC236}">
              <a16:creationId xmlns:a16="http://schemas.microsoft.com/office/drawing/2014/main" id="{00000000-0008-0000-0500-00008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439" name="Text Box 38" hidden="1">
          <a:extLst>
            <a:ext uri="{FF2B5EF4-FFF2-40B4-BE49-F238E27FC236}">
              <a16:creationId xmlns:a16="http://schemas.microsoft.com/office/drawing/2014/main" id="{00000000-0008-0000-0500-00008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500-00008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441" name="Text Box 38" hidden="1">
          <a:extLst>
            <a:ext uri="{FF2B5EF4-FFF2-40B4-BE49-F238E27FC236}">
              <a16:creationId xmlns:a16="http://schemas.microsoft.com/office/drawing/2014/main" id="{00000000-0008-0000-0500-00008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42" name="Text Box 38" hidden="1">
          <a:extLst>
            <a:ext uri="{FF2B5EF4-FFF2-40B4-BE49-F238E27FC236}">
              <a16:creationId xmlns:a16="http://schemas.microsoft.com/office/drawing/2014/main" id="{00000000-0008-0000-0500-00008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38125"/>
    <xdr:sp macro="" textlink="">
      <xdr:nvSpPr>
        <xdr:cNvPr id="2443" name="Text Box 38" hidden="1">
          <a:extLst>
            <a:ext uri="{FF2B5EF4-FFF2-40B4-BE49-F238E27FC236}">
              <a16:creationId xmlns:a16="http://schemas.microsoft.com/office/drawing/2014/main" id="{00000000-0008-0000-0500-00008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macro="" textlink="">
      <xdr:nvSpPr>
        <xdr:cNvPr id="2444" name="Text Box 38" hidden="1">
          <a:extLst>
            <a:ext uri="{FF2B5EF4-FFF2-40B4-BE49-F238E27FC236}">
              <a16:creationId xmlns:a16="http://schemas.microsoft.com/office/drawing/2014/main" id="{00000000-0008-0000-0500-00008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80975"/>
    <xdr:sp macro="" textlink="">
      <xdr:nvSpPr>
        <xdr:cNvPr id="2445" name="Text Box 3" hidden="1">
          <a:extLst>
            <a:ext uri="{FF2B5EF4-FFF2-40B4-BE49-F238E27FC236}">
              <a16:creationId xmlns:a16="http://schemas.microsoft.com/office/drawing/2014/main" id="{00000000-0008-0000-0500-00008D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46" name="Text Box 2" hidden="1">
          <a:extLst>
            <a:ext uri="{FF2B5EF4-FFF2-40B4-BE49-F238E27FC236}">
              <a16:creationId xmlns:a16="http://schemas.microsoft.com/office/drawing/2014/main" id="{00000000-0008-0000-0500-00008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47" name="Text Box 6" hidden="1">
          <a:extLst>
            <a:ext uri="{FF2B5EF4-FFF2-40B4-BE49-F238E27FC236}">
              <a16:creationId xmlns:a16="http://schemas.microsoft.com/office/drawing/2014/main" id="{00000000-0008-0000-0500-00008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48" name="Text Box 7" hidden="1">
          <a:extLst>
            <a:ext uri="{FF2B5EF4-FFF2-40B4-BE49-F238E27FC236}">
              <a16:creationId xmlns:a16="http://schemas.microsoft.com/office/drawing/2014/main" id="{00000000-0008-0000-0500-000090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49" name="Text Box 8" hidden="1">
          <a:extLst>
            <a:ext uri="{FF2B5EF4-FFF2-40B4-BE49-F238E27FC236}">
              <a16:creationId xmlns:a16="http://schemas.microsoft.com/office/drawing/2014/main" id="{00000000-0008-0000-0500-000091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50" name="Text Box 9" hidden="1">
          <a:extLst>
            <a:ext uri="{FF2B5EF4-FFF2-40B4-BE49-F238E27FC236}">
              <a16:creationId xmlns:a16="http://schemas.microsoft.com/office/drawing/2014/main" id="{00000000-0008-0000-0500-00009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51" name="Text Box 10" hidden="1">
          <a:extLst>
            <a:ext uri="{FF2B5EF4-FFF2-40B4-BE49-F238E27FC236}">
              <a16:creationId xmlns:a16="http://schemas.microsoft.com/office/drawing/2014/main" id="{00000000-0008-0000-0500-00009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52" name="Text Box 11" hidden="1">
          <a:extLst>
            <a:ext uri="{FF2B5EF4-FFF2-40B4-BE49-F238E27FC236}">
              <a16:creationId xmlns:a16="http://schemas.microsoft.com/office/drawing/2014/main" id="{00000000-0008-0000-0500-000094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53" name="Text Box 12" hidden="1">
          <a:extLst>
            <a:ext uri="{FF2B5EF4-FFF2-40B4-BE49-F238E27FC236}">
              <a16:creationId xmlns:a16="http://schemas.microsoft.com/office/drawing/2014/main" id="{00000000-0008-0000-0500-000095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54" name="Text Box 13" hidden="1">
          <a:extLst>
            <a:ext uri="{FF2B5EF4-FFF2-40B4-BE49-F238E27FC236}">
              <a16:creationId xmlns:a16="http://schemas.microsoft.com/office/drawing/2014/main" id="{00000000-0008-0000-0500-00009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55" name="Text Box 14" hidden="1">
          <a:extLst>
            <a:ext uri="{FF2B5EF4-FFF2-40B4-BE49-F238E27FC236}">
              <a16:creationId xmlns:a16="http://schemas.microsoft.com/office/drawing/2014/main" id="{00000000-0008-0000-0500-00009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56" name="Text Box 15" hidden="1">
          <a:extLst>
            <a:ext uri="{FF2B5EF4-FFF2-40B4-BE49-F238E27FC236}">
              <a16:creationId xmlns:a16="http://schemas.microsoft.com/office/drawing/2014/main" id="{00000000-0008-0000-0500-000098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57" name="Text Box 16" hidden="1">
          <a:extLst>
            <a:ext uri="{FF2B5EF4-FFF2-40B4-BE49-F238E27FC236}">
              <a16:creationId xmlns:a16="http://schemas.microsoft.com/office/drawing/2014/main" id="{00000000-0008-0000-0500-000099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58" name="Text Box 17" hidden="1">
          <a:extLst>
            <a:ext uri="{FF2B5EF4-FFF2-40B4-BE49-F238E27FC236}">
              <a16:creationId xmlns:a16="http://schemas.microsoft.com/office/drawing/2014/main" id="{00000000-0008-0000-0500-00009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59" name="Text Box 18" hidden="1">
          <a:extLst>
            <a:ext uri="{FF2B5EF4-FFF2-40B4-BE49-F238E27FC236}">
              <a16:creationId xmlns:a16="http://schemas.microsoft.com/office/drawing/2014/main" id="{00000000-0008-0000-0500-00009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60" name="Text Box 19" hidden="1">
          <a:extLst>
            <a:ext uri="{FF2B5EF4-FFF2-40B4-BE49-F238E27FC236}">
              <a16:creationId xmlns:a16="http://schemas.microsoft.com/office/drawing/2014/main" id="{00000000-0008-0000-0500-00009C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61" name="Text Box 20" hidden="1">
          <a:extLst>
            <a:ext uri="{FF2B5EF4-FFF2-40B4-BE49-F238E27FC236}">
              <a16:creationId xmlns:a16="http://schemas.microsoft.com/office/drawing/2014/main" id="{00000000-0008-0000-0500-00009D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62" name="Text Box 22" hidden="1">
          <a:extLst>
            <a:ext uri="{FF2B5EF4-FFF2-40B4-BE49-F238E27FC236}">
              <a16:creationId xmlns:a16="http://schemas.microsoft.com/office/drawing/2014/main" id="{00000000-0008-0000-0500-00009E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63" name="Text Box 23" hidden="1">
          <a:extLst>
            <a:ext uri="{FF2B5EF4-FFF2-40B4-BE49-F238E27FC236}">
              <a16:creationId xmlns:a16="http://schemas.microsoft.com/office/drawing/2014/main" id="{00000000-0008-0000-0500-00009F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64" name="Text Box 24" hidden="1">
          <a:extLst>
            <a:ext uri="{FF2B5EF4-FFF2-40B4-BE49-F238E27FC236}">
              <a16:creationId xmlns:a16="http://schemas.microsoft.com/office/drawing/2014/main" id="{00000000-0008-0000-0500-0000A0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65" name="Text Box 25" hidden="1">
          <a:extLst>
            <a:ext uri="{FF2B5EF4-FFF2-40B4-BE49-F238E27FC236}">
              <a16:creationId xmlns:a16="http://schemas.microsoft.com/office/drawing/2014/main" id="{00000000-0008-0000-0500-0000A1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66" name="Text Box 3" hidden="1">
          <a:extLst>
            <a:ext uri="{FF2B5EF4-FFF2-40B4-BE49-F238E27FC236}">
              <a16:creationId xmlns:a16="http://schemas.microsoft.com/office/drawing/2014/main" id="{00000000-0008-0000-0500-0000A2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67" name="Text Box 4" hidden="1">
          <a:extLst>
            <a:ext uri="{FF2B5EF4-FFF2-40B4-BE49-F238E27FC236}">
              <a16:creationId xmlns:a16="http://schemas.microsoft.com/office/drawing/2014/main" id="{00000000-0008-0000-0500-0000A3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68" name="Text Box 5" hidden="1">
          <a:extLst>
            <a:ext uri="{FF2B5EF4-FFF2-40B4-BE49-F238E27FC236}">
              <a16:creationId xmlns:a16="http://schemas.microsoft.com/office/drawing/2014/main" id="{00000000-0008-0000-0500-0000A4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69" name="Text Box 6" hidden="1">
          <a:extLst>
            <a:ext uri="{FF2B5EF4-FFF2-40B4-BE49-F238E27FC236}">
              <a16:creationId xmlns:a16="http://schemas.microsoft.com/office/drawing/2014/main" id="{00000000-0008-0000-0500-0000A5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70" name="Text Box 7" hidden="1">
          <a:extLst>
            <a:ext uri="{FF2B5EF4-FFF2-40B4-BE49-F238E27FC236}">
              <a16:creationId xmlns:a16="http://schemas.microsoft.com/office/drawing/2014/main" id="{00000000-0008-0000-0500-0000A6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71" name="Text Box 8" hidden="1">
          <a:extLst>
            <a:ext uri="{FF2B5EF4-FFF2-40B4-BE49-F238E27FC236}">
              <a16:creationId xmlns:a16="http://schemas.microsoft.com/office/drawing/2014/main" id="{00000000-0008-0000-0500-0000A7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72" name="Text Box 17" hidden="1">
          <a:extLst>
            <a:ext uri="{FF2B5EF4-FFF2-40B4-BE49-F238E27FC236}">
              <a16:creationId xmlns:a16="http://schemas.microsoft.com/office/drawing/2014/main" id="{00000000-0008-0000-0500-0000A8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73" name="Text Box 54" hidden="1">
          <a:extLst>
            <a:ext uri="{FF2B5EF4-FFF2-40B4-BE49-F238E27FC236}">
              <a16:creationId xmlns:a16="http://schemas.microsoft.com/office/drawing/2014/main" id="{00000000-0008-0000-0500-0000A9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74" name="Text Box 55" hidden="1">
          <a:extLst>
            <a:ext uri="{FF2B5EF4-FFF2-40B4-BE49-F238E27FC236}">
              <a16:creationId xmlns:a16="http://schemas.microsoft.com/office/drawing/2014/main" id="{00000000-0008-0000-0500-0000AA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75" name="Text Box 56" hidden="1">
          <a:extLst>
            <a:ext uri="{FF2B5EF4-FFF2-40B4-BE49-F238E27FC236}">
              <a16:creationId xmlns:a16="http://schemas.microsoft.com/office/drawing/2014/main" id="{00000000-0008-0000-0500-0000AB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00025"/>
    <xdr:sp macro="" textlink="">
      <xdr:nvSpPr>
        <xdr:cNvPr id="2476" name="Text Box 57" hidden="1">
          <a:extLst>
            <a:ext uri="{FF2B5EF4-FFF2-40B4-BE49-F238E27FC236}">
              <a16:creationId xmlns:a16="http://schemas.microsoft.com/office/drawing/2014/main" id="{00000000-0008-0000-0500-0000AC090000}"/>
            </a:ext>
          </a:extLst>
        </xdr:cNvPr>
        <xdr:cNvSpPr txBox="1">
          <a:spLocks noChangeArrowheads="1"/>
        </xdr:cNvSpPr>
      </xdr:nvSpPr>
      <xdr:spPr bwMode="auto">
        <a:xfrm>
          <a:off x="3857625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77" name="Text Box 11" hidden="1">
          <a:extLst>
            <a:ext uri="{FF2B5EF4-FFF2-40B4-BE49-F238E27FC236}">
              <a16:creationId xmlns:a16="http://schemas.microsoft.com/office/drawing/2014/main" id="{00000000-0008-0000-0500-0000AD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78" name="Text Box 12" hidden="1">
          <a:extLst>
            <a:ext uri="{FF2B5EF4-FFF2-40B4-BE49-F238E27FC236}">
              <a16:creationId xmlns:a16="http://schemas.microsoft.com/office/drawing/2014/main" id="{00000000-0008-0000-0500-0000AE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79" name="Text Box 15" hidden="1">
          <a:extLst>
            <a:ext uri="{FF2B5EF4-FFF2-40B4-BE49-F238E27FC236}">
              <a16:creationId xmlns:a16="http://schemas.microsoft.com/office/drawing/2014/main" id="{00000000-0008-0000-0500-0000AF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80" name="Text Box 16" hidden="1">
          <a:extLst>
            <a:ext uri="{FF2B5EF4-FFF2-40B4-BE49-F238E27FC236}">
              <a16:creationId xmlns:a16="http://schemas.microsoft.com/office/drawing/2014/main" id="{00000000-0008-0000-0500-0000B0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81" name="Text Box 19" hidden="1">
          <a:extLst>
            <a:ext uri="{FF2B5EF4-FFF2-40B4-BE49-F238E27FC236}">
              <a16:creationId xmlns:a16="http://schemas.microsoft.com/office/drawing/2014/main" id="{00000000-0008-0000-0500-0000B1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82" name="Text Box 20" hidden="1">
          <a:extLst>
            <a:ext uri="{FF2B5EF4-FFF2-40B4-BE49-F238E27FC236}">
              <a16:creationId xmlns:a16="http://schemas.microsoft.com/office/drawing/2014/main" id="{00000000-0008-0000-0500-0000B2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83" name="Text Box 24" hidden="1">
          <a:extLst>
            <a:ext uri="{FF2B5EF4-FFF2-40B4-BE49-F238E27FC236}">
              <a16:creationId xmlns:a16="http://schemas.microsoft.com/office/drawing/2014/main" id="{00000000-0008-0000-0500-0000B3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86</xdr:row>
      <xdr:rowOff>0</xdr:rowOff>
    </xdr:from>
    <xdr:ext cx="76200" cy="200025"/>
    <xdr:sp macro="" textlink="">
      <xdr:nvSpPr>
        <xdr:cNvPr id="2484" name="Text Box 25" hidden="1">
          <a:extLst>
            <a:ext uri="{FF2B5EF4-FFF2-40B4-BE49-F238E27FC236}">
              <a16:creationId xmlns:a16="http://schemas.microsoft.com/office/drawing/2014/main" id="{00000000-0008-0000-0500-0000B4090000}"/>
            </a:ext>
          </a:extLst>
        </xdr:cNvPr>
        <xdr:cNvSpPr txBox="1">
          <a:spLocks noChangeArrowheads="1"/>
        </xdr:cNvSpPr>
      </xdr:nvSpPr>
      <xdr:spPr bwMode="auto">
        <a:xfrm>
          <a:off x="1962150" y="17145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219075</xdr:colOff>
      <xdr:row>7</xdr:row>
      <xdr:rowOff>0</xdr:rowOff>
    </xdr:from>
    <xdr:ext cx="76200" cy="1581150"/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1249025" y="1857375"/>
          <a:ext cx="76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905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1828800"/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76200" cy="60007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5362575" y="99631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238125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5362575" y="9248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76200" cy="60007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5362575" y="92487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6000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5362575" y="7858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76200" cy="60007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362575" y="69818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52425"/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71475"/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38</xdr:row>
      <xdr:rowOff>0</xdr:rowOff>
    </xdr:from>
    <xdr:ext cx="76200" cy="342900"/>
    <xdr:sp macro="" textlink="">
      <xdr:nvSpPr>
        <xdr:cNvPr id="24" name="Text Box 39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5553075" y="87249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52425"/>
    <xdr:sp macro="" textlink="">
      <xdr:nvSpPr>
        <xdr:cNvPr id="25" name="Text Box 38" hidden="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71475"/>
    <xdr:sp macro="" textlink="">
      <xdr:nvSpPr>
        <xdr:cNvPr id="26" name="Text Box 38" hidden="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52425"/>
    <xdr:sp macro="" textlink="">
      <xdr:nvSpPr>
        <xdr:cNvPr id="27" name="Text Box 38" hidden="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71475"/>
    <xdr:sp macro="" textlink="">
      <xdr:nvSpPr>
        <xdr:cNvPr id="28" name="Text Box 38" hidden="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9" name="Text Box 5" hidden="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0" name="Text Box 5" hidden="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31" name="Text Box 38" hidden="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32" name="Text Box 38" hidden="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" name="Text Box 5" hidden="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" name="Text Box 5" hidden="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36" name="Text Box 38" hidden="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" name="Text Box 34" hidden="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8" name="Text Box 5" hidden="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9" name="Text Box 5" hidden="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" name="Text Box 24" hidden="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" name="Text Box 5" hidden="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" name="Text Box 5" hidden="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" name="Text Box 5" hidden="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" name="Text Box 5" hidden="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" name="Text Box 5" hidden="1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" name="Text Box 5" hidden="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" name="Text Box 5" hidden="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" name="Text Box 34" hidden="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9" name="Text Box 153" hidden="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0" name="Text Box 154" hidden="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1" name="Text Box 24" hidden="1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2" name="Text Box 3" hidden="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3" name="Text Box 4" hidden="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4" name="Text Box 5" hidden="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5" name="Text Box 6" hidden="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6" name="Text Box 7" hidden="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7" name="Text Box 8" hidden="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8" name="Text Box 34" hidden="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9" name="Text Box 24" hidden="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0" name="Text Box 5" hidden="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1" name="Text Box 5" hidden="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2" name="Text Box 5" hidden="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3" name="Text Box 5" hidden="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4" name="Text Box 34" hidden="1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" name="Text Box 24" hidden="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" name="Text Box 5" hidden="1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" name="Text Box 5" hidden="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" name="Text Box 5" hidden="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" name="Text Box 5" hidden="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" name="Text Box 5" hidden="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1" name="Text Box 5" hidden="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2" name="Text Box 34" hidden="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" name="Text Box 153" hidden="1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" name="Text Box 154" hidden="1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" name="Text Box 24" hidden="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" name="Text Box 3" hidden="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" name="Text Box 4" hidden="1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" name="Text Box 5" hidden="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" name="Text Box 6" hidden="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" name="Text Box 7" hidden="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" name="Text Box 8" hidden="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2" name="Text Box 34" hidden="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3" name="Text Box 24" hidden="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4" name="Text Box 5" hidden="1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5" name="Text Box 5" hidden="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6" name="Text Box 5" hidden="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7" name="Text Box 1" hidden="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8" name="Text Box 2" hidden="1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9" name="Text Box 3" hidden="1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0" name="Text Box 4" hidden="1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1" name="Text Box 6" hidden="1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2" name="Text Box 7" hidden="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3" name="Text Box 8" hidden="1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" name="Text Box 9" hidden="1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" name="Text Box 10" hidden="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96" name="Text Box 11" hidden="1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97" name="Text Box 12" hidden="1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" name="Text Box 13" hidden="1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" name="Text Box 14" hidden="1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0" name="Text Box 15" hidden="1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1" name="Text Box 16" hidden="1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" name="Text Box 17" hidden="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" name="Text Box 18" hidden="1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4" name="Text Box 19" hidden="1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5" name="Text Box 20" hidden="1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" name="Text Box 22" hidden="1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" name="Text Box 23" hidden="1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8" name="Text Box 24" hidden="1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9" name="Text Box 25" hidden="1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" name="Text Box 24" hidden="1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1" name="Text Box 4" hidden="1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2" name="Text Box 5" hidden="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3" name="Text Box 24" hidden="1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4" name="Text Box 4" hidden="1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5" name="Text Box 5" hidden="1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6" name="Text Box 38" hidden="1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7" name="Text Box 39" hidden="1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8" name="Text Box 40" hidden="1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9" name="Text Box 41" hidden="1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0" name="Text Box 42" hidden="1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1" name="Text Box 43" hidden="1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2" name="Text Box 44" hidden="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3" name="Text Box 45" hidden="1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" name="Text Box 46" hidden="1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5" name="Text Box 47" hidden="1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6" name="Text Box 48" hidden="1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7" name="Text Box 49" hidden="1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" name="Text Box 50" hidden="1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" name="Text Box 51" hidden="1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" name="Text Box 52" hidden="1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" name="Text Box 53" hidden="1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" name="Text Box 54" hidden="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" name="Text Box 55" hidden="1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4" name="Text Box 57" hidden="1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" name="Text Box 38" hidden="1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" name="Text Box 38" hidden="1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" name="Text Box 40" hidden="1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" name="Text Box 4" hidden="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38</xdr:row>
      <xdr:rowOff>0</xdr:rowOff>
    </xdr:from>
    <xdr:ext cx="76200" cy="200025"/>
    <xdr:sp macro="" textlink="">
      <xdr:nvSpPr>
        <xdr:cNvPr id="141" name="Text Box 5" hidden="1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" name="Text Box 34" hidden="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" name="Text Box 5" hidden="1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4" name="Text Box 5" hidden="1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5" name="Text Box 24" hidden="1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6" name="Text Box 5" hidden="1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7" name="Text Box 5" hidden="1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8" name="Text Box 5" hidden="1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9" name="Text Box 5" hidden="1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0" name="Text Box 5" hidden="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1" name="Text Box 5" hidden="1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2" name="Text Box 5" hidden="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3" name="Text Box 34" hidden="1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4" name="Text Box 153" hidden="1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5" name="Text Box 154" hidden="1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6" name="Text Box 24" hidden="1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" name="Text Box 3" hidden="1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" name="Text Box 4" hidden="1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" name="Text Box 5" hidden="1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" name="Text Box 6" hidden="1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" name="Text Box 7" hidden="1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2" name="Text Box 8" hidden="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3" name="Text Box 34" hidden="1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" name="Text Box 24" hidden="1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" name="Text Box 5" hidden="1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" name="Text Box 5" hidden="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" name="Text Box 5" hidden="1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" name="Text Box 5" hidden="1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" name="Text Box 34" hidden="1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" name="Text Box 5" hidden="1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" name="Text Box 5" hidden="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" name="Text Box 24" hidden="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3" name="Text Box 5" hidden="1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4" name="Text Box 5" hidden="1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5" name="Text Box 5" hidden="1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6" name="Text Box 5" hidden="1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7" name="Text Box 5" hidden="1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8" name="Text Box 5" hidden="1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9" name="Text Box 5" hidden="1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0" name="Text Box 34" hidden="1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1" name="Text Box 153" hidden="1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2" name="Text Box 154" hidden="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3" name="Text Box 24" hidden="1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4" name="Text Box 3" hidden="1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5" name="Text Box 4" hidden="1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6" name="Text Box 5" hidden="1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" name="Text Box 6" hidden="1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8" name="Text Box 7" hidden="1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" name="Text Box 8" hidden="1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" name="Text Box 34" hidden="1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" name="Text Box 24" hidden="1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" name="Text Box 5" hidden="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" name="Text Box 5" hidden="1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" name="Text Box 5" hidden="1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5" name="Text Box 5" hidden="1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" name="Text Box 57" hidden="1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" name="Text Box 57" hidden="1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" name="Text Box 57" hidden="1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" name="Text Box 5" hidden="1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" name="Text Box 57" hidden="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" name="Text Box 5" hidden="1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" name="Text Box 5" hidden="1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05" name="Text Box 10" hidden="1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206" name="Text Box 5" hidden="1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207" name="Text Box 8" hidden="1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208" name="Text Box 9" hidden="1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9" name="Text Box 5" hidden="1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0" name="Text Box 5" hidden="1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211" name="Text Box 5" hidden="1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" name="Text Box 38" hidden="1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20" name="Text Box 38" hidden="1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21" name="Text Box 38" hidden="1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38</xdr:row>
      <xdr:rowOff>0</xdr:rowOff>
    </xdr:from>
    <xdr:ext cx="66675" cy="257175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297" name="Text Box 54" hidden="1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298" name="Text Box 55" hidden="1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17" name="Text Box 5" hidden="1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18" name="Text Box 5" hidden="1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21" name="Text Box 5" hidden="1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22" name="Text Box 5" hidden="1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25" name="Text Box 34" hidden="1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26" name="Text Box 5" hidden="1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27" name="Text Box 5" hidden="1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28" name="Text Box 24" hidden="1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29" name="Text Box 5" hidden="1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0" name="Text Box 5" hidden="1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1" name="Text Box 5" hidden="1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2" name="Text Box 5" hidden="1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3" name="Text Box 5" hidden="1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4" name="Text Box 5" hidden="1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5" name="Text Box 5" hidden="1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6" name="Text Box 34" hidden="1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7" name="Text Box 153" hidden="1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8" name="Text Box 154" hidden="1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39" name="Text Box 24" hidden="1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0" name="Text Box 3" hidden="1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1" name="Text Box 4" hidden="1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2" name="Text Box 5" hidden="1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3" name="Text Box 6" hidden="1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4" name="Text Box 7" hidden="1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5" name="Text Box 8" hidden="1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6" name="Text Box 34" hidden="1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7" name="Text Box 24" hidden="1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8" name="Text Box 5" hidden="1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49" name="Text Box 5" hidden="1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0" name="Text Box 5" hidden="1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1" name="Text Box 5" hidden="1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2" name="Text Box 34" hidden="1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3" name="Text Box 24" hidden="1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4" name="Text Box 5" hidden="1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5" name="Text Box 5" hidden="1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6" name="Text Box 5" hidden="1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7" name="Text Box 5" hidden="1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8" name="Text Box 5" hidden="1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59" name="Text Box 5" hidden="1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0" name="Text Box 34" hidden="1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1" name="Text Box 153" hidden="1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2" name="Text Box 154" hidden="1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3" name="Text Box 24" hidden="1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4" name="Text Box 3" hidden="1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5" name="Text Box 4" hidden="1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6" name="Text Box 5" hidden="1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7" name="Text Box 6" hidden="1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8" name="Text Box 7" hidden="1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69" name="Text Box 8" hidden="1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0" name="Text Box 34" hidden="1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1" name="Text Box 24" hidden="1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2" name="Text Box 5" hidden="1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3" name="Text Box 5" hidden="1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4" name="Text Box 5" hidden="1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5" name="Text Box 1" hidden="1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6" name="Text Box 2" hidden="1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7" name="Text Box 3" hidden="1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8" name="Text Box 4" hidden="1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79" name="Text Box 6" hidden="1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80" name="Text Box 7" hidden="1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81" name="Text Box 8" hidden="1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82" name="Text Box 9" hidden="1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83" name="Text Box 10" hidden="1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384" name="Text Box 11" hidden="1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385" name="Text Box 12" hidden="1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86" name="Text Box 13" hidden="1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87" name="Text Box 14" hidden="1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388" name="Text Box 15" hidden="1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389" name="Text Box 16" hidden="1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90" name="Text Box 17" hidden="1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91" name="Text Box 18" hidden="1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392" name="Text Box 19" hidden="1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393" name="Text Box 20" hidden="1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94" name="Text Box 22" hidden="1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95" name="Text Box 23" hidden="1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396" name="Text Box 24" hidden="1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397" name="Text Box 25" hidden="1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98" name="Text Box 24" hidden="1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399" name="Text Box 4" hidden="1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0" name="Text Box 5" hidden="1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1" name="Text Box 24" hidden="1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2" name="Text Box 4" hidden="1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3" name="Text Box 5" hidden="1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4" name="Text Box 38" hidden="1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5" name="Text Box 39" hidden="1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6" name="Text Box 40" hidden="1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7" name="Text Box 41" hidden="1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8" name="Text Box 42" hidden="1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09" name="Text Box 43" hidden="1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0" name="Text Box 44" hidden="1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1" name="Text Box 45" hidden="1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2" name="Text Box 46" hidden="1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3" name="Text Box 47" hidden="1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4" name="Text Box 48" hidden="1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5" name="Text Box 49" hidden="1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6" name="Text Box 50" hidden="1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7" name="Text Box 51" hidden="1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8" name="Text Box 52" hidden="1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19" name="Text Box 53" hidden="1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0" name="Text Box 54" hidden="1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1" name="Text Box 55" hidden="1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2" name="Text Box 57" hidden="1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5" name="Text Box 40" hidden="1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6" name="Text Box 38" hidden="1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7" name="Text Box 38" hidden="1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28" name="Text Box 4" hidden="1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38</xdr:row>
      <xdr:rowOff>0</xdr:rowOff>
    </xdr:from>
    <xdr:ext cx="76200" cy="200025"/>
    <xdr:sp macro="" textlink="">
      <xdr:nvSpPr>
        <xdr:cNvPr id="429" name="Text Box 5" hidden="1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0" name="Text Box 34" hidden="1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1" name="Text Box 5" hidden="1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2" name="Text Box 5" hidden="1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3" name="Text Box 24" hidden="1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4" name="Text Box 5" hidden="1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5" name="Text Box 5" hidden="1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6" name="Text Box 5" hidden="1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7" name="Text Box 5" hidden="1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8" name="Text Box 5" hidden="1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39" name="Text Box 5" hidden="1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0" name="Text Box 5" hidden="1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1" name="Text Box 34" hidden="1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2" name="Text Box 153" hidden="1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3" name="Text Box 154" hidden="1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4" name="Text Box 24" hidden="1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5" name="Text Box 3" hidden="1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6" name="Text Box 4" hidden="1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7" name="Text Box 5" hidden="1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8" name="Text Box 6" hidden="1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49" name="Text Box 7" hidden="1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0" name="Text Box 8" hidden="1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1" name="Text Box 34" hidden="1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2" name="Text Box 24" hidden="1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3" name="Text Box 5" hidden="1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4" name="Text Box 5" hidden="1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5" name="Text Box 5" hidden="1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6" name="Text Box 5" hidden="1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7" name="Text Box 34" hidden="1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8" name="Text Box 5" hidden="1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59" name="Text Box 5" hidden="1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0" name="Text Box 24" hidden="1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1" name="Text Box 5" hidden="1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2" name="Text Box 5" hidden="1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3" name="Text Box 5" hidden="1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4" name="Text Box 5" hidden="1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5" name="Text Box 5" hidden="1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6" name="Text Box 5" hidden="1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7" name="Text Box 5" hidden="1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8" name="Text Box 34" hidden="1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69" name="Text Box 153" hidden="1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0" name="Text Box 154" hidden="1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1" name="Text Box 24" hidden="1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2" name="Text Box 3" hidden="1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3" name="Text Box 4" hidden="1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4" name="Text Box 5" hidden="1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5" name="Text Box 6" hidden="1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6" name="Text Box 7" hidden="1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7" name="Text Box 8" hidden="1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8" name="Text Box 34" hidden="1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79" name="Text Box 24" hidden="1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0" name="Text Box 5" hidden="1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1" name="Text Box 5" hidden="1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2" name="Text Box 5" hidden="1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3" name="Text Box 5" hidden="1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6" name="Text Box 57" hidden="1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7" name="Text Box 57" hidden="1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8" name="Text Box 57" hidden="1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89" name="Text Box 5" hidden="1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90" name="Text Box 57" hidden="1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91" name="Text Box 5" hidden="1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92" name="Text Box 5" hidden="1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493" name="Text Box 10" hidden="1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494" name="Text Box 5" hidden="1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495" name="Text Box 8" hidden="1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496" name="Text Box 9" hidden="1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97" name="Text Box 5" hidden="1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498" name="Text Box 5" hidden="1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499" name="Text Box 5" hidden="1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47650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68" name="Text Box 38" hidden="1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569" name="Text Box 38" hidden="1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38</xdr:row>
      <xdr:rowOff>0</xdr:rowOff>
    </xdr:from>
    <xdr:ext cx="66675" cy="257175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585" name="Text Box 54" hidden="1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586" name="Text Box 55" hidden="1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92" name="Text Box 38" hidden="1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593" name="Text Box 38" hidden="1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94" name="Text Box 38" hidden="1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597" name="Text Box 38" hidden="1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598" name="Text Box 38" hidden="1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599" name="Text Box 38" hidden="1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00" name="Text Box 38" hidden="1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601" name="Text Box 38" hidden="1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02" name="Text Box 38" hidden="1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603" name="Text Box 38" hidden="1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604" name="Text Box 38" hidden="1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605" name="Text Box 3" hidden="1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06" name="Text Box 2" hidden="1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07" name="Text Box 6" hidden="1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08" name="Text Box 7" hidden="1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09" name="Text Box 8" hidden="1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10" name="Text Box 9" hidden="1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11" name="Text Box 10" hidden="1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12" name="Text Box 11" hidden="1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13" name="Text Box 12" hidden="1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14" name="Text Box 13" hidden="1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15" name="Text Box 14" hidden="1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16" name="Text Box 15" hidden="1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17" name="Text Box 16" hidden="1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18" name="Text Box 17" hidden="1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19" name="Text Box 18" hidden="1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20" name="Text Box 19" hidden="1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21" name="Text Box 20" hidden="1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22" name="Text Box 22" hidden="1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23" name="Text Box 23" hidden="1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24" name="Text Box 24" hidden="1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25" name="Text Box 25" hidden="1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26" name="Text Box 3" hidden="1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27" name="Text Box 4" hidden="1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28" name="Text Box 5" hidden="1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29" name="Text Box 6" hidden="1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30" name="Text Box 7" hidden="1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31" name="Text Box 8" hidden="1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32" name="Text Box 17" hidden="1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33" name="Text Box 54" hidden="1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34" name="Text Box 55" hidden="1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35" name="Text Box 56" hidden="1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36" name="Text Box 57" hidden="1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37" name="Text Box 11" hidden="1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38" name="Text Box 12" hidden="1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39" name="Text Box 15" hidden="1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40" name="Text Box 16" hidden="1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41" name="Text Box 19" hidden="1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42" name="Text Box 20" hidden="1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43" name="Text Box 24" hidden="1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644" name="Text Box 25" hidden="1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45" name="Text Box 5" hidden="1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46" name="Text Box 5" hidden="1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647" name="Text Box 38" hidden="1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648" name="Text Box 38" hidden="1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49" name="Text Box 5" hidden="1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0" name="Text Box 5" hidden="1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651" name="Text Box 38" hidden="1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652" name="Text Box 38" hidden="1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3" name="Text Box 34" hidden="1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4" name="Text Box 5" hidden="1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5" name="Text Box 5" hidden="1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6" name="Text Box 24" hidden="1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7" name="Text Box 5" hidden="1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8" name="Text Box 5" hidden="1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59" name="Text Box 5" hidden="1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0" name="Text Box 5" hidden="1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1" name="Text Box 5" hidden="1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2" name="Text Box 5" hidden="1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3" name="Text Box 5" hidden="1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4" name="Text Box 34" hidden="1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5" name="Text Box 153" hidden="1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6" name="Text Box 154" hidden="1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7" name="Text Box 24" hidden="1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8" name="Text Box 3" hidden="1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69" name="Text Box 4" hidden="1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0" name="Text Box 5" hidden="1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1" name="Text Box 6" hidden="1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2" name="Text Box 7" hidden="1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3" name="Text Box 8" hidden="1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4" name="Text Box 34" hidden="1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5" name="Text Box 24" hidden="1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6" name="Text Box 5" hidden="1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7" name="Text Box 5" hidden="1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8" name="Text Box 5" hidden="1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79" name="Text Box 5" hidden="1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0" name="Text Box 34" hidden="1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1" name="Text Box 24" hidden="1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2" name="Text Box 5" hidden="1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3" name="Text Box 5" hidden="1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4" name="Text Box 5" hidden="1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5" name="Text Box 5" hidden="1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6" name="Text Box 5" hidden="1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7" name="Text Box 5" hidden="1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8" name="Text Box 34" hidden="1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89" name="Text Box 153" hidden="1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0" name="Text Box 154" hidden="1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1" name="Text Box 24" hidden="1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2" name="Text Box 3" hidden="1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3" name="Text Box 4" hidden="1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4" name="Text Box 5" hidden="1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5" name="Text Box 6" hidden="1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6" name="Text Box 7" hidden="1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7" name="Text Box 8" hidden="1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8" name="Text Box 34" hidden="1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699" name="Text Box 24" hidden="1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0" name="Text Box 5" hidden="1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1" name="Text Box 5" hidden="1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2" name="Text Box 5" hidden="1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3" name="Text Box 1" hidden="1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4" name="Text Box 2" hidden="1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5" name="Text Box 3" hidden="1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6" name="Text Box 4" hidden="1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7" name="Text Box 6" hidden="1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8" name="Text Box 7" hidden="1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09" name="Text Box 8" hidden="1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10" name="Text Box 9" hidden="1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11" name="Text Box 10" hidden="1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712" name="Text Box 11" hidden="1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713" name="Text Box 12" hidden="1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14" name="Text Box 13" hidden="1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15" name="Text Box 14" hidden="1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716" name="Text Box 15" hidden="1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717" name="Text Box 16" hidden="1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18" name="Text Box 17" hidden="1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19" name="Text Box 18" hidden="1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720" name="Text Box 19" hidden="1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721" name="Text Box 20" hidden="1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22" name="Text Box 22" hidden="1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23" name="Text Box 23" hidden="1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724" name="Text Box 24" hidden="1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725" name="Text Box 25" hidden="1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26" name="Text Box 24" hidden="1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27" name="Text Box 4" hidden="1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28" name="Text Box 5" hidden="1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29" name="Text Box 24" hidden="1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0" name="Text Box 4" hidden="1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1" name="Text Box 5" hidden="1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2" name="Text Box 38" hidden="1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3" name="Text Box 39" hidden="1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4" name="Text Box 40" hidden="1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5" name="Text Box 41" hidden="1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6" name="Text Box 42" hidden="1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7" name="Text Box 43" hidden="1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8" name="Text Box 44" hidden="1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39" name="Text Box 45" hidden="1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0" name="Text Box 46" hidden="1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1" name="Text Box 47" hidden="1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2" name="Text Box 48" hidden="1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3" name="Text Box 49" hidden="1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4" name="Text Box 50" hidden="1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5" name="Text Box 51" hidden="1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6" name="Text Box 52" hidden="1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7" name="Text Box 53" hidden="1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8" name="Text Box 54" hidden="1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49" name="Text Box 55" hidden="1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0" name="Text Box 57" hidden="1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1" name="Text Box 38" hidden="1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2" name="Text Box 38" hidden="1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3" name="Text Box 40" hidden="1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4" name="Text Box 38" hidden="1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5" name="Text Box 38" hidden="1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6" name="Text Box 4" hidden="1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38</xdr:row>
      <xdr:rowOff>0</xdr:rowOff>
    </xdr:from>
    <xdr:ext cx="76200" cy="200025"/>
    <xdr:sp macro="" textlink="">
      <xdr:nvSpPr>
        <xdr:cNvPr id="757" name="Text Box 5" hidden="1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8" name="Text Box 34" hidden="1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59" name="Text Box 5" hidden="1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0" name="Text Box 5" hidden="1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1" name="Text Box 24" hidden="1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2" name="Text Box 5" hidden="1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3" name="Text Box 5" hidden="1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4" name="Text Box 5" hidden="1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5" name="Text Box 5" hidden="1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6" name="Text Box 5" hidden="1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7" name="Text Box 5" hidden="1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8" name="Text Box 5" hidden="1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69" name="Text Box 34" hidden="1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0" name="Text Box 153" hidden="1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1" name="Text Box 154" hidden="1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2" name="Text Box 24" hidden="1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3" name="Text Box 3" hidden="1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4" name="Text Box 4" hidden="1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5" name="Text Box 5" hidden="1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6" name="Text Box 6" hidden="1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7" name="Text Box 7" hidden="1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8" name="Text Box 8" hidden="1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79" name="Text Box 34" hidden="1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0" name="Text Box 24" hidden="1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1" name="Text Box 5" hidden="1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2" name="Text Box 5" hidden="1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3" name="Text Box 5" hidden="1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4" name="Text Box 5" hidden="1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5" name="Text Box 34" hidden="1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6" name="Text Box 5" hidden="1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7" name="Text Box 5" hidden="1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8" name="Text Box 24" hidden="1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89" name="Text Box 5" hidden="1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0" name="Text Box 5" hidden="1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1" name="Text Box 5" hidden="1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2" name="Text Box 5" hidden="1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3" name="Text Box 5" hidden="1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4" name="Text Box 5" hidden="1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5" name="Text Box 5" hidden="1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6" name="Text Box 34" hidden="1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7" name="Text Box 153" hidden="1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8" name="Text Box 154" hidden="1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799" name="Text Box 24" hidden="1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0" name="Text Box 3" hidden="1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1" name="Text Box 4" hidden="1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2" name="Text Box 5" hidden="1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3" name="Text Box 6" hidden="1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4" name="Text Box 7" hidden="1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5" name="Text Box 8" hidden="1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6" name="Text Box 34" hidden="1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7" name="Text Box 24" hidden="1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8" name="Text Box 5" hidden="1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09" name="Text Box 5" hidden="1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0" name="Text Box 5" hidden="1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1" name="Text Box 5" hidden="1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2" name="Text Box 38" hidden="1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13" name="Text Box 38" hidden="1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4" name="Text Box 57" hidden="1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5" name="Text Box 57" hidden="1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6" name="Text Box 57" hidden="1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7" name="Text Box 5" hidden="1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8" name="Text Box 57" hidden="1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19" name="Text Box 5" hidden="1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20" name="Text Box 5" hidden="1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21" name="Text Box 10" hidden="1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822" name="Text Box 5" hidden="1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823" name="Text Box 8" hidden="1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824" name="Text Box 9" hidden="1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25" name="Text Box 5" hidden="1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26" name="Text Box 5" hidden="1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827" name="Text Box 5" hidden="1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28" name="Text Box 38" hidden="1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29" name="Text Box 38" hidden="1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30" name="Text Box 38" hidden="1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31" name="Text Box 38" hidden="1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32" name="Text Box 38" hidden="1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33" name="Text Box 38" hidden="1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34" name="Text Box 38" hidden="1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35" name="Text Box 38" hidden="1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36" name="Text Box 38" hidden="1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37" name="Text Box 38" hidden="1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38" name="Text Box 38" hidden="1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39" name="Text Box 38" hidden="1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40" name="Text Box 38" hidden="1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41" name="Text Box 38" hidden="1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42" name="Text Box 38" hidden="1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47650"/>
    <xdr:sp macro="" textlink="">
      <xdr:nvSpPr>
        <xdr:cNvPr id="843" name="Text Box 38" hidden="1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44" name="Text Box 38" hidden="1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45" name="Text Box 38" hidden="1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46" name="Text Box 38" hidden="1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47" name="Text Box 38" hidden="1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48" name="Text Box 38" hidden="1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49" name="Text Box 38" hidden="1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50" name="Text Box 38" hidden="1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51" name="Text Box 38" hidden="1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52" name="Text Box 38" hidden="1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54" name="Text Box 38" hidden="1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55" name="Text Box 38" hidden="1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56" name="Text Box 38" hidden="1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857" name="Text Box 38" hidden="1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58" name="Text Box 38" hidden="1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59" name="Text Box 38" hidden="1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60" name="Text Box 38" hidden="1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61" name="Text Box 38" hidden="1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62" name="Text Box 38" hidden="1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65" name="Text Box 38" hidden="1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66" name="Text Box 38" hidden="1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67" name="Text Box 38" hidden="1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68" name="Text Box 38" hidden="1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69" name="Text Box 38" hidden="1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70" name="Text Box 38" hidden="1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71" name="Text Box 38" hidden="1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72" name="Text Box 38" hidden="1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73" name="Text Box 38" hidden="1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74" name="Text Box 38" hidden="1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75" name="Text Box 38" hidden="1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76" name="Text Box 38" hidden="1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77" name="Text Box 38" hidden="1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78" name="Text Box 38" hidden="1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79" name="Text Box 38" hidden="1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80" name="Text Box 38" hidden="1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81" name="Text Box 38" hidden="1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82" name="Text Box 38" hidden="1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84" name="Text Box 38" hidden="1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885" name="Text Box 38" hidden="1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886" name="Text Box 38" hidden="1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87" name="Text Box 38" hidden="1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88" name="Text Box 38" hidden="1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89" name="Text Box 38" hidden="1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890" name="Text Box 38" hidden="1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895" name="Text Box 38" hidden="1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896" name="Text Box 38" hidden="1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897" name="Text Box 38" hidden="1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38</xdr:row>
      <xdr:rowOff>0</xdr:rowOff>
    </xdr:from>
    <xdr:ext cx="66675" cy="257175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900" name="Text Box 38" hidden="1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01" name="Text Box 38" hidden="1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902" name="Text Box 38" hidden="1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903" name="Text Box 38" hidden="1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904" name="Text Box 38" hidden="1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905" name="Text Box 38" hidden="1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906" name="Text Box 38" hidden="1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09" name="Text Box 38" hidden="1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910" name="Text Box 38" hidden="1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11" name="Text Box 38" hidden="1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913" name="Text Box 54" hidden="1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914" name="Text Box 55" hidden="1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15" name="Text Box 38" hidden="1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916" name="Text Box 38" hidden="1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917" name="Text Box 38" hidden="1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18" name="Text Box 38" hidden="1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919" name="Text Box 38" hidden="1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20" name="Text Box 38" hidden="1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921" name="Text Box 38" hidden="1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923" name="Text Box 38" hidden="1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24" name="Text Box 38" hidden="1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925" name="Text Box 38" hidden="1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26" name="Text Box 38" hidden="1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927" name="Text Box 38" hidden="1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28" name="Text Box 38" hidden="1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929" name="Text Box 38" hidden="1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30" name="Text Box 38" hidden="1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931" name="Text Box 38" hidden="1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932" name="Text Box 38" hidden="1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33" name="Text Box 5" hidden="1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34" name="Text Box 5" hidden="1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935" name="Text Box 38" hidden="1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936" name="Text Box 38" hidden="1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37" name="Text Box 5" hidden="1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38" name="Text Box 5" hidden="1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939" name="Text Box 38" hidden="1">
          <a:extLst>
            <a:ext uri="{FF2B5EF4-FFF2-40B4-BE49-F238E27FC236}">
              <a16:creationId xmlns:a16="http://schemas.microsoft.com/office/drawing/2014/main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940" name="Text Box 38" hidden="1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1" name="Text Box 34" hidden="1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2" name="Text Box 5" hidden="1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3" name="Text Box 5" hidden="1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4" name="Text Box 24" hidden="1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5" name="Text Box 5" hidden="1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6" name="Text Box 5" hidden="1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7" name="Text Box 5" hidden="1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8" name="Text Box 5" hidden="1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49" name="Text Box 5" hidden="1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0" name="Text Box 5" hidden="1">
          <a:extLst>
            <a:ext uri="{FF2B5EF4-FFF2-40B4-BE49-F238E27FC236}">
              <a16:creationId xmlns:a16="http://schemas.microsoft.com/office/drawing/2014/main" id="{00000000-0008-0000-0600-0000B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1" name="Text Box 5" hidden="1">
          <a:extLst>
            <a:ext uri="{FF2B5EF4-FFF2-40B4-BE49-F238E27FC236}">
              <a16:creationId xmlns:a16="http://schemas.microsoft.com/office/drawing/2014/main" id="{00000000-0008-0000-0600-0000B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2" name="Text Box 34" hidden="1">
          <a:extLst>
            <a:ext uri="{FF2B5EF4-FFF2-40B4-BE49-F238E27FC236}">
              <a16:creationId xmlns:a16="http://schemas.microsoft.com/office/drawing/2014/main" id="{00000000-0008-0000-0600-0000B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3" name="Text Box 153" hidden="1">
          <a:extLst>
            <a:ext uri="{FF2B5EF4-FFF2-40B4-BE49-F238E27FC236}">
              <a16:creationId xmlns:a16="http://schemas.microsoft.com/office/drawing/2014/main" id="{00000000-0008-0000-0600-0000B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4" name="Text Box 154" hidden="1">
          <a:extLst>
            <a:ext uri="{FF2B5EF4-FFF2-40B4-BE49-F238E27FC236}">
              <a16:creationId xmlns:a16="http://schemas.microsoft.com/office/drawing/2014/main" id="{00000000-0008-0000-0600-0000B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5" name="Text Box 24" hidden="1">
          <a:extLst>
            <a:ext uri="{FF2B5EF4-FFF2-40B4-BE49-F238E27FC236}">
              <a16:creationId xmlns:a16="http://schemas.microsoft.com/office/drawing/2014/main" id="{00000000-0008-0000-0600-0000B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6" name="Text Box 3" hidden="1">
          <a:extLst>
            <a:ext uri="{FF2B5EF4-FFF2-40B4-BE49-F238E27FC236}">
              <a16:creationId xmlns:a16="http://schemas.microsoft.com/office/drawing/2014/main" id="{00000000-0008-0000-0600-0000B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7" name="Text Box 4" hidden="1">
          <a:extLst>
            <a:ext uri="{FF2B5EF4-FFF2-40B4-BE49-F238E27FC236}">
              <a16:creationId xmlns:a16="http://schemas.microsoft.com/office/drawing/2014/main" id="{00000000-0008-0000-0600-0000B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8" name="Text Box 5" hidden="1">
          <a:extLst>
            <a:ext uri="{FF2B5EF4-FFF2-40B4-BE49-F238E27FC236}">
              <a16:creationId xmlns:a16="http://schemas.microsoft.com/office/drawing/2014/main" id="{00000000-0008-0000-0600-0000B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59" name="Text Box 6" hidden="1">
          <a:extLst>
            <a:ext uri="{FF2B5EF4-FFF2-40B4-BE49-F238E27FC236}">
              <a16:creationId xmlns:a16="http://schemas.microsoft.com/office/drawing/2014/main" id="{00000000-0008-0000-0600-0000B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0" name="Text Box 7" hidden="1">
          <a:extLst>
            <a:ext uri="{FF2B5EF4-FFF2-40B4-BE49-F238E27FC236}">
              <a16:creationId xmlns:a16="http://schemas.microsoft.com/office/drawing/2014/main" id="{00000000-0008-0000-0600-0000C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1" name="Text Box 8" hidden="1">
          <a:extLst>
            <a:ext uri="{FF2B5EF4-FFF2-40B4-BE49-F238E27FC236}">
              <a16:creationId xmlns:a16="http://schemas.microsoft.com/office/drawing/2014/main" id="{00000000-0008-0000-0600-0000C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2" name="Text Box 34" hidden="1">
          <a:extLst>
            <a:ext uri="{FF2B5EF4-FFF2-40B4-BE49-F238E27FC236}">
              <a16:creationId xmlns:a16="http://schemas.microsoft.com/office/drawing/2014/main" id="{00000000-0008-0000-0600-0000C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3" name="Text Box 24" hidden="1">
          <a:extLst>
            <a:ext uri="{FF2B5EF4-FFF2-40B4-BE49-F238E27FC236}">
              <a16:creationId xmlns:a16="http://schemas.microsoft.com/office/drawing/2014/main" id="{00000000-0008-0000-0600-0000C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4" name="Text Box 5" hidden="1">
          <a:extLst>
            <a:ext uri="{FF2B5EF4-FFF2-40B4-BE49-F238E27FC236}">
              <a16:creationId xmlns:a16="http://schemas.microsoft.com/office/drawing/2014/main" id="{00000000-0008-0000-0600-0000C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5" name="Text Box 5" hidden="1">
          <a:extLst>
            <a:ext uri="{FF2B5EF4-FFF2-40B4-BE49-F238E27FC236}">
              <a16:creationId xmlns:a16="http://schemas.microsoft.com/office/drawing/2014/main" id="{00000000-0008-0000-0600-0000C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6" name="Text Box 5" hidden="1">
          <a:extLst>
            <a:ext uri="{FF2B5EF4-FFF2-40B4-BE49-F238E27FC236}">
              <a16:creationId xmlns:a16="http://schemas.microsoft.com/office/drawing/2014/main" id="{00000000-0008-0000-0600-0000C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7" name="Text Box 5" hidden="1">
          <a:extLst>
            <a:ext uri="{FF2B5EF4-FFF2-40B4-BE49-F238E27FC236}">
              <a16:creationId xmlns:a16="http://schemas.microsoft.com/office/drawing/2014/main" id="{00000000-0008-0000-0600-0000C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8" name="Text Box 34" hidden="1">
          <a:extLst>
            <a:ext uri="{FF2B5EF4-FFF2-40B4-BE49-F238E27FC236}">
              <a16:creationId xmlns:a16="http://schemas.microsoft.com/office/drawing/2014/main" id="{00000000-0008-0000-0600-0000C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69" name="Text Box 24" hidden="1">
          <a:extLst>
            <a:ext uri="{FF2B5EF4-FFF2-40B4-BE49-F238E27FC236}">
              <a16:creationId xmlns:a16="http://schemas.microsoft.com/office/drawing/2014/main" id="{00000000-0008-0000-0600-0000C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0" name="Text Box 5" hidden="1">
          <a:extLst>
            <a:ext uri="{FF2B5EF4-FFF2-40B4-BE49-F238E27FC236}">
              <a16:creationId xmlns:a16="http://schemas.microsoft.com/office/drawing/2014/main" id="{00000000-0008-0000-0600-0000C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1" name="Text Box 5" hidden="1">
          <a:extLst>
            <a:ext uri="{FF2B5EF4-FFF2-40B4-BE49-F238E27FC236}">
              <a16:creationId xmlns:a16="http://schemas.microsoft.com/office/drawing/2014/main" id="{00000000-0008-0000-0600-0000C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2" name="Text Box 5" hidden="1">
          <a:extLst>
            <a:ext uri="{FF2B5EF4-FFF2-40B4-BE49-F238E27FC236}">
              <a16:creationId xmlns:a16="http://schemas.microsoft.com/office/drawing/2014/main" id="{00000000-0008-0000-0600-0000C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3" name="Text Box 5" hidden="1">
          <a:extLst>
            <a:ext uri="{FF2B5EF4-FFF2-40B4-BE49-F238E27FC236}">
              <a16:creationId xmlns:a16="http://schemas.microsoft.com/office/drawing/2014/main" id="{00000000-0008-0000-0600-0000C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4" name="Text Box 5" hidden="1">
          <a:extLst>
            <a:ext uri="{FF2B5EF4-FFF2-40B4-BE49-F238E27FC236}">
              <a16:creationId xmlns:a16="http://schemas.microsoft.com/office/drawing/2014/main" id="{00000000-0008-0000-0600-0000C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5" name="Text Box 5" hidden="1">
          <a:extLst>
            <a:ext uri="{FF2B5EF4-FFF2-40B4-BE49-F238E27FC236}">
              <a16:creationId xmlns:a16="http://schemas.microsoft.com/office/drawing/2014/main" id="{00000000-0008-0000-0600-0000C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6" name="Text Box 34" hidden="1">
          <a:extLst>
            <a:ext uri="{FF2B5EF4-FFF2-40B4-BE49-F238E27FC236}">
              <a16:creationId xmlns:a16="http://schemas.microsoft.com/office/drawing/2014/main" id="{00000000-0008-0000-0600-0000D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7" name="Text Box 153" hidden="1">
          <a:extLst>
            <a:ext uri="{FF2B5EF4-FFF2-40B4-BE49-F238E27FC236}">
              <a16:creationId xmlns:a16="http://schemas.microsoft.com/office/drawing/2014/main" id="{00000000-0008-0000-0600-0000D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8" name="Text Box 154" hidden="1">
          <a:extLst>
            <a:ext uri="{FF2B5EF4-FFF2-40B4-BE49-F238E27FC236}">
              <a16:creationId xmlns:a16="http://schemas.microsoft.com/office/drawing/2014/main" id="{00000000-0008-0000-0600-0000D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79" name="Text Box 24" hidden="1">
          <a:extLst>
            <a:ext uri="{FF2B5EF4-FFF2-40B4-BE49-F238E27FC236}">
              <a16:creationId xmlns:a16="http://schemas.microsoft.com/office/drawing/2014/main" id="{00000000-0008-0000-0600-0000D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0" name="Text Box 3" hidden="1">
          <a:extLst>
            <a:ext uri="{FF2B5EF4-FFF2-40B4-BE49-F238E27FC236}">
              <a16:creationId xmlns:a16="http://schemas.microsoft.com/office/drawing/2014/main" id="{00000000-0008-0000-0600-0000D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1" name="Text Box 4" hidden="1">
          <a:extLst>
            <a:ext uri="{FF2B5EF4-FFF2-40B4-BE49-F238E27FC236}">
              <a16:creationId xmlns:a16="http://schemas.microsoft.com/office/drawing/2014/main" id="{00000000-0008-0000-0600-0000D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2" name="Text Box 5" hidden="1">
          <a:extLst>
            <a:ext uri="{FF2B5EF4-FFF2-40B4-BE49-F238E27FC236}">
              <a16:creationId xmlns:a16="http://schemas.microsoft.com/office/drawing/2014/main" id="{00000000-0008-0000-0600-0000D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3" name="Text Box 6" hidden="1">
          <a:extLst>
            <a:ext uri="{FF2B5EF4-FFF2-40B4-BE49-F238E27FC236}">
              <a16:creationId xmlns:a16="http://schemas.microsoft.com/office/drawing/2014/main" id="{00000000-0008-0000-0600-0000D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4" name="Text Box 7" hidden="1">
          <a:extLst>
            <a:ext uri="{FF2B5EF4-FFF2-40B4-BE49-F238E27FC236}">
              <a16:creationId xmlns:a16="http://schemas.microsoft.com/office/drawing/2014/main" id="{00000000-0008-0000-0600-0000D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5" name="Text Box 8" hidden="1">
          <a:extLst>
            <a:ext uri="{FF2B5EF4-FFF2-40B4-BE49-F238E27FC236}">
              <a16:creationId xmlns:a16="http://schemas.microsoft.com/office/drawing/2014/main" id="{00000000-0008-0000-0600-0000D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6" name="Text Box 34" hidden="1">
          <a:extLst>
            <a:ext uri="{FF2B5EF4-FFF2-40B4-BE49-F238E27FC236}">
              <a16:creationId xmlns:a16="http://schemas.microsoft.com/office/drawing/2014/main" id="{00000000-0008-0000-0600-0000D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7" name="Text Box 24" hidden="1">
          <a:extLst>
            <a:ext uri="{FF2B5EF4-FFF2-40B4-BE49-F238E27FC236}">
              <a16:creationId xmlns:a16="http://schemas.microsoft.com/office/drawing/2014/main" id="{00000000-0008-0000-0600-0000D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8" name="Text Box 5" hidden="1">
          <a:extLst>
            <a:ext uri="{FF2B5EF4-FFF2-40B4-BE49-F238E27FC236}">
              <a16:creationId xmlns:a16="http://schemas.microsoft.com/office/drawing/2014/main" id="{00000000-0008-0000-0600-0000D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89" name="Text Box 5" hidden="1">
          <a:extLst>
            <a:ext uri="{FF2B5EF4-FFF2-40B4-BE49-F238E27FC236}">
              <a16:creationId xmlns:a16="http://schemas.microsoft.com/office/drawing/2014/main" id="{00000000-0008-0000-0600-0000D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0" name="Text Box 5" hidden="1">
          <a:extLst>
            <a:ext uri="{FF2B5EF4-FFF2-40B4-BE49-F238E27FC236}">
              <a16:creationId xmlns:a16="http://schemas.microsoft.com/office/drawing/2014/main" id="{00000000-0008-0000-0600-0000D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1" name="Text Box 1" hidden="1">
          <a:extLst>
            <a:ext uri="{FF2B5EF4-FFF2-40B4-BE49-F238E27FC236}">
              <a16:creationId xmlns:a16="http://schemas.microsoft.com/office/drawing/2014/main" id="{00000000-0008-0000-0600-0000D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2" name="Text Box 2" hidden="1">
          <a:extLst>
            <a:ext uri="{FF2B5EF4-FFF2-40B4-BE49-F238E27FC236}">
              <a16:creationId xmlns:a16="http://schemas.microsoft.com/office/drawing/2014/main" id="{00000000-0008-0000-0600-0000E0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3" name="Text Box 3" hidden="1">
          <a:extLst>
            <a:ext uri="{FF2B5EF4-FFF2-40B4-BE49-F238E27FC236}">
              <a16:creationId xmlns:a16="http://schemas.microsoft.com/office/drawing/2014/main" id="{00000000-0008-0000-0600-0000E1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4" name="Text Box 4" hidden="1">
          <a:extLst>
            <a:ext uri="{FF2B5EF4-FFF2-40B4-BE49-F238E27FC236}">
              <a16:creationId xmlns:a16="http://schemas.microsoft.com/office/drawing/2014/main" id="{00000000-0008-0000-0600-0000E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5" name="Text Box 6" hidden="1">
          <a:extLst>
            <a:ext uri="{FF2B5EF4-FFF2-40B4-BE49-F238E27FC236}">
              <a16:creationId xmlns:a16="http://schemas.microsoft.com/office/drawing/2014/main" id="{00000000-0008-0000-0600-0000E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6" name="Text Box 7" hidden="1">
          <a:extLst>
            <a:ext uri="{FF2B5EF4-FFF2-40B4-BE49-F238E27FC236}">
              <a16:creationId xmlns:a16="http://schemas.microsoft.com/office/drawing/2014/main" id="{00000000-0008-0000-0600-0000E4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7" name="Text Box 8" hidden="1">
          <a:extLst>
            <a:ext uri="{FF2B5EF4-FFF2-40B4-BE49-F238E27FC236}">
              <a16:creationId xmlns:a16="http://schemas.microsoft.com/office/drawing/2014/main" id="{00000000-0008-0000-0600-0000E5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8" name="Text Box 9" hidden="1">
          <a:extLst>
            <a:ext uri="{FF2B5EF4-FFF2-40B4-BE49-F238E27FC236}">
              <a16:creationId xmlns:a16="http://schemas.microsoft.com/office/drawing/2014/main" id="{00000000-0008-0000-0600-0000E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999" name="Text Box 10" hidden="1">
          <a:extLst>
            <a:ext uri="{FF2B5EF4-FFF2-40B4-BE49-F238E27FC236}">
              <a16:creationId xmlns:a16="http://schemas.microsoft.com/office/drawing/2014/main" id="{00000000-0008-0000-0600-0000E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00" name="Text Box 11" hidden="1">
          <a:extLst>
            <a:ext uri="{FF2B5EF4-FFF2-40B4-BE49-F238E27FC236}">
              <a16:creationId xmlns:a16="http://schemas.microsoft.com/office/drawing/2014/main" id="{00000000-0008-0000-0600-0000E8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01" name="Text Box 12" hidden="1">
          <a:extLst>
            <a:ext uri="{FF2B5EF4-FFF2-40B4-BE49-F238E27FC236}">
              <a16:creationId xmlns:a16="http://schemas.microsoft.com/office/drawing/2014/main" id="{00000000-0008-0000-06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02" name="Text Box 13" hidden="1">
          <a:extLst>
            <a:ext uri="{FF2B5EF4-FFF2-40B4-BE49-F238E27FC236}">
              <a16:creationId xmlns:a16="http://schemas.microsoft.com/office/drawing/2014/main" id="{00000000-0008-0000-0600-0000E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03" name="Text Box 14" hidden="1">
          <a:extLst>
            <a:ext uri="{FF2B5EF4-FFF2-40B4-BE49-F238E27FC236}">
              <a16:creationId xmlns:a16="http://schemas.microsoft.com/office/drawing/2014/main" id="{00000000-0008-0000-0600-0000E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04" name="Text Box 15" hidden="1">
          <a:extLst>
            <a:ext uri="{FF2B5EF4-FFF2-40B4-BE49-F238E27FC236}">
              <a16:creationId xmlns:a16="http://schemas.microsoft.com/office/drawing/2014/main" id="{00000000-0008-0000-0600-0000EC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05" name="Text Box 16" hidden="1">
          <a:extLst>
            <a:ext uri="{FF2B5EF4-FFF2-40B4-BE49-F238E27FC236}">
              <a16:creationId xmlns:a16="http://schemas.microsoft.com/office/drawing/2014/main" id="{00000000-0008-0000-06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06" name="Text Box 17" hidden="1">
          <a:extLst>
            <a:ext uri="{FF2B5EF4-FFF2-40B4-BE49-F238E27FC236}">
              <a16:creationId xmlns:a16="http://schemas.microsoft.com/office/drawing/2014/main" id="{00000000-0008-0000-0600-0000E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07" name="Text Box 18" hidden="1">
          <a:extLst>
            <a:ext uri="{FF2B5EF4-FFF2-40B4-BE49-F238E27FC236}">
              <a16:creationId xmlns:a16="http://schemas.microsoft.com/office/drawing/2014/main" id="{00000000-0008-0000-0600-0000E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08" name="Text Box 19" hidden="1">
          <a:extLst>
            <a:ext uri="{FF2B5EF4-FFF2-40B4-BE49-F238E27FC236}">
              <a16:creationId xmlns:a16="http://schemas.microsoft.com/office/drawing/2014/main" id="{00000000-0008-0000-0600-0000F0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09" name="Text Box 20" hidden="1">
          <a:extLst>
            <a:ext uri="{FF2B5EF4-FFF2-40B4-BE49-F238E27FC236}">
              <a16:creationId xmlns:a16="http://schemas.microsoft.com/office/drawing/2014/main" id="{00000000-0008-0000-0600-0000F1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10" name="Text Box 22" hidden="1">
          <a:extLst>
            <a:ext uri="{FF2B5EF4-FFF2-40B4-BE49-F238E27FC236}">
              <a16:creationId xmlns:a16="http://schemas.microsoft.com/office/drawing/2014/main" id="{00000000-0008-0000-0600-0000F2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11" name="Text Box 23" hidden="1">
          <a:extLst>
            <a:ext uri="{FF2B5EF4-FFF2-40B4-BE49-F238E27FC236}">
              <a16:creationId xmlns:a16="http://schemas.microsoft.com/office/drawing/2014/main" id="{00000000-0008-0000-0600-0000F3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12" name="Text Box 24" hidden="1">
          <a:extLst>
            <a:ext uri="{FF2B5EF4-FFF2-40B4-BE49-F238E27FC236}">
              <a16:creationId xmlns:a16="http://schemas.microsoft.com/office/drawing/2014/main" id="{00000000-0008-0000-0600-0000F4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013" name="Text Box 25" hidden="1">
          <a:extLst>
            <a:ext uri="{FF2B5EF4-FFF2-40B4-BE49-F238E27FC236}">
              <a16:creationId xmlns:a16="http://schemas.microsoft.com/office/drawing/2014/main" id="{00000000-0008-0000-0600-0000F503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14" name="Text Box 24" hidden="1">
          <a:extLst>
            <a:ext uri="{FF2B5EF4-FFF2-40B4-BE49-F238E27FC236}">
              <a16:creationId xmlns:a16="http://schemas.microsoft.com/office/drawing/2014/main" id="{00000000-0008-0000-0600-0000F6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15" name="Text Box 4" hidden="1">
          <a:extLst>
            <a:ext uri="{FF2B5EF4-FFF2-40B4-BE49-F238E27FC236}">
              <a16:creationId xmlns:a16="http://schemas.microsoft.com/office/drawing/2014/main" id="{00000000-0008-0000-0600-0000F7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16" name="Text Box 5" hidden="1">
          <a:extLst>
            <a:ext uri="{FF2B5EF4-FFF2-40B4-BE49-F238E27FC236}">
              <a16:creationId xmlns:a16="http://schemas.microsoft.com/office/drawing/2014/main" id="{00000000-0008-0000-0600-0000F8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17" name="Text Box 24" hidden="1">
          <a:extLst>
            <a:ext uri="{FF2B5EF4-FFF2-40B4-BE49-F238E27FC236}">
              <a16:creationId xmlns:a16="http://schemas.microsoft.com/office/drawing/2014/main" id="{00000000-0008-0000-0600-0000F9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18" name="Text Box 4" hidden="1">
          <a:extLst>
            <a:ext uri="{FF2B5EF4-FFF2-40B4-BE49-F238E27FC236}">
              <a16:creationId xmlns:a16="http://schemas.microsoft.com/office/drawing/2014/main" id="{00000000-0008-0000-0600-0000FA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19" name="Text Box 5" hidden="1">
          <a:extLst>
            <a:ext uri="{FF2B5EF4-FFF2-40B4-BE49-F238E27FC236}">
              <a16:creationId xmlns:a16="http://schemas.microsoft.com/office/drawing/2014/main" id="{00000000-0008-0000-0600-0000FB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0" name="Text Box 38" hidden="1">
          <a:extLst>
            <a:ext uri="{FF2B5EF4-FFF2-40B4-BE49-F238E27FC236}">
              <a16:creationId xmlns:a16="http://schemas.microsoft.com/office/drawing/2014/main" id="{00000000-0008-0000-0600-0000FC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1" name="Text Box 39" hidden="1">
          <a:extLst>
            <a:ext uri="{FF2B5EF4-FFF2-40B4-BE49-F238E27FC236}">
              <a16:creationId xmlns:a16="http://schemas.microsoft.com/office/drawing/2014/main" id="{00000000-0008-0000-0600-0000FD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2" name="Text Box 40" hidden="1">
          <a:extLst>
            <a:ext uri="{FF2B5EF4-FFF2-40B4-BE49-F238E27FC236}">
              <a16:creationId xmlns:a16="http://schemas.microsoft.com/office/drawing/2014/main" id="{00000000-0008-0000-0600-0000FE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3" name="Text Box 41" hidden="1">
          <a:extLst>
            <a:ext uri="{FF2B5EF4-FFF2-40B4-BE49-F238E27FC236}">
              <a16:creationId xmlns:a16="http://schemas.microsoft.com/office/drawing/2014/main" id="{00000000-0008-0000-0600-0000FF03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4" name="Text Box 42" hidden="1">
          <a:extLst>
            <a:ext uri="{FF2B5EF4-FFF2-40B4-BE49-F238E27FC236}">
              <a16:creationId xmlns:a16="http://schemas.microsoft.com/office/drawing/2014/main" id="{00000000-0008-0000-0600-00000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5" name="Text Box 43" hidden="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6" name="Text Box 44" hidden="1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7" name="Text Box 45" hidden="1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8" name="Text Box 46" hidden="1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29" name="Text Box 47" hidden="1">
          <a:extLst>
            <a:ext uri="{FF2B5EF4-FFF2-40B4-BE49-F238E27FC236}">
              <a16:creationId xmlns:a16="http://schemas.microsoft.com/office/drawing/2014/main" id="{00000000-0008-0000-0600-00000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0" name="Text Box 48" hidden="1">
          <a:extLst>
            <a:ext uri="{FF2B5EF4-FFF2-40B4-BE49-F238E27FC236}">
              <a16:creationId xmlns:a16="http://schemas.microsoft.com/office/drawing/2014/main" id="{00000000-0008-0000-0600-00000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1" name="Text Box 49" hidden="1">
          <a:extLst>
            <a:ext uri="{FF2B5EF4-FFF2-40B4-BE49-F238E27FC236}">
              <a16:creationId xmlns:a16="http://schemas.microsoft.com/office/drawing/2014/main" id="{00000000-0008-0000-0600-00000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2" name="Text Box 50" hidden="1">
          <a:extLst>
            <a:ext uri="{FF2B5EF4-FFF2-40B4-BE49-F238E27FC236}">
              <a16:creationId xmlns:a16="http://schemas.microsoft.com/office/drawing/2014/main" id="{00000000-0008-0000-0600-00000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3" name="Text Box 51" hidden="1">
          <a:extLst>
            <a:ext uri="{FF2B5EF4-FFF2-40B4-BE49-F238E27FC236}">
              <a16:creationId xmlns:a16="http://schemas.microsoft.com/office/drawing/2014/main" id="{00000000-0008-0000-0600-00000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4" name="Text Box 52" hidden="1">
          <a:extLst>
            <a:ext uri="{FF2B5EF4-FFF2-40B4-BE49-F238E27FC236}">
              <a16:creationId xmlns:a16="http://schemas.microsoft.com/office/drawing/2014/main" id="{00000000-0008-0000-0600-00000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5" name="Text Box 53" hidden="1">
          <a:extLst>
            <a:ext uri="{FF2B5EF4-FFF2-40B4-BE49-F238E27FC236}">
              <a16:creationId xmlns:a16="http://schemas.microsoft.com/office/drawing/2014/main" id="{00000000-0008-0000-0600-00000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6" name="Text Box 54" hidden="1">
          <a:extLst>
            <a:ext uri="{FF2B5EF4-FFF2-40B4-BE49-F238E27FC236}">
              <a16:creationId xmlns:a16="http://schemas.microsoft.com/office/drawing/2014/main" id="{00000000-0008-0000-0600-00000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7" name="Text Box 55" hidden="1">
          <a:extLst>
            <a:ext uri="{FF2B5EF4-FFF2-40B4-BE49-F238E27FC236}">
              <a16:creationId xmlns:a16="http://schemas.microsoft.com/office/drawing/2014/main" id="{00000000-0008-0000-0600-00000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8" name="Text Box 57" hidden="1">
          <a:extLst>
            <a:ext uri="{FF2B5EF4-FFF2-40B4-BE49-F238E27FC236}">
              <a16:creationId xmlns:a16="http://schemas.microsoft.com/office/drawing/2014/main" id="{00000000-0008-0000-0600-00000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39" name="Text Box 38" hidden="1">
          <a:extLst>
            <a:ext uri="{FF2B5EF4-FFF2-40B4-BE49-F238E27FC236}">
              <a16:creationId xmlns:a16="http://schemas.microsoft.com/office/drawing/2014/main" id="{00000000-0008-0000-0600-00000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0" name="Text Box 38" hidden="1">
          <a:extLst>
            <a:ext uri="{FF2B5EF4-FFF2-40B4-BE49-F238E27FC236}">
              <a16:creationId xmlns:a16="http://schemas.microsoft.com/office/drawing/2014/main" id="{00000000-0008-0000-0600-00001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1" name="Text Box 40" hidden="1">
          <a:extLst>
            <a:ext uri="{FF2B5EF4-FFF2-40B4-BE49-F238E27FC236}">
              <a16:creationId xmlns:a16="http://schemas.microsoft.com/office/drawing/2014/main" id="{00000000-0008-0000-0600-00001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2" name="Text Box 38" hidden="1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3" name="Text Box 38" hidden="1">
          <a:extLst>
            <a:ext uri="{FF2B5EF4-FFF2-40B4-BE49-F238E27FC236}">
              <a16:creationId xmlns:a16="http://schemas.microsoft.com/office/drawing/2014/main" id="{00000000-0008-0000-0600-00001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4" name="Text Box 4" hidden="1">
          <a:extLst>
            <a:ext uri="{FF2B5EF4-FFF2-40B4-BE49-F238E27FC236}">
              <a16:creationId xmlns:a16="http://schemas.microsoft.com/office/drawing/2014/main" id="{00000000-0008-0000-0600-00001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38</xdr:row>
      <xdr:rowOff>0</xdr:rowOff>
    </xdr:from>
    <xdr:ext cx="76200" cy="200025"/>
    <xdr:sp macro="" textlink="">
      <xdr:nvSpPr>
        <xdr:cNvPr id="1045" name="Text Box 5" hidden="1">
          <a:extLst>
            <a:ext uri="{FF2B5EF4-FFF2-40B4-BE49-F238E27FC236}">
              <a16:creationId xmlns:a16="http://schemas.microsoft.com/office/drawing/2014/main" id="{00000000-0008-0000-0600-00001504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6" name="Text Box 34" hidden="1">
          <a:extLst>
            <a:ext uri="{FF2B5EF4-FFF2-40B4-BE49-F238E27FC236}">
              <a16:creationId xmlns:a16="http://schemas.microsoft.com/office/drawing/2014/main" id="{00000000-0008-0000-0600-00001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7" name="Text Box 5" hidden="1">
          <a:extLst>
            <a:ext uri="{FF2B5EF4-FFF2-40B4-BE49-F238E27FC236}">
              <a16:creationId xmlns:a16="http://schemas.microsoft.com/office/drawing/2014/main" id="{00000000-0008-0000-0600-00001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8" name="Text Box 5" hidden="1">
          <a:extLst>
            <a:ext uri="{FF2B5EF4-FFF2-40B4-BE49-F238E27FC236}">
              <a16:creationId xmlns:a16="http://schemas.microsoft.com/office/drawing/2014/main" id="{00000000-0008-0000-0600-00001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49" name="Text Box 24" hidden="1">
          <a:extLst>
            <a:ext uri="{FF2B5EF4-FFF2-40B4-BE49-F238E27FC236}">
              <a16:creationId xmlns:a16="http://schemas.microsoft.com/office/drawing/2014/main" id="{00000000-0008-0000-0600-00001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0" name="Text Box 5" hidden="1">
          <a:extLst>
            <a:ext uri="{FF2B5EF4-FFF2-40B4-BE49-F238E27FC236}">
              <a16:creationId xmlns:a16="http://schemas.microsoft.com/office/drawing/2014/main" id="{00000000-0008-0000-0600-00001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1" name="Text Box 5" hidden="1">
          <a:extLst>
            <a:ext uri="{FF2B5EF4-FFF2-40B4-BE49-F238E27FC236}">
              <a16:creationId xmlns:a16="http://schemas.microsoft.com/office/drawing/2014/main" id="{00000000-0008-0000-0600-00001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2" name="Text Box 5" hidden="1">
          <a:extLst>
            <a:ext uri="{FF2B5EF4-FFF2-40B4-BE49-F238E27FC236}">
              <a16:creationId xmlns:a16="http://schemas.microsoft.com/office/drawing/2014/main" id="{00000000-0008-0000-0600-00001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3" name="Text Box 5" hidden="1">
          <a:extLst>
            <a:ext uri="{FF2B5EF4-FFF2-40B4-BE49-F238E27FC236}">
              <a16:creationId xmlns:a16="http://schemas.microsoft.com/office/drawing/2014/main" id="{00000000-0008-0000-0600-00001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4" name="Text Box 5" hidden="1">
          <a:extLst>
            <a:ext uri="{FF2B5EF4-FFF2-40B4-BE49-F238E27FC236}">
              <a16:creationId xmlns:a16="http://schemas.microsoft.com/office/drawing/2014/main" id="{00000000-0008-0000-0600-00001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5" name="Text Box 5" hidden="1">
          <a:extLst>
            <a:ext uri="{FF2B5EF4-FFF2-40B4-BE49-F238E27FC236}">
              <a16:creationId xmlns:a16="http://schemas.microsoft.com/office/drawing/2014/main" id="{00000000-0008-0000-0600-00001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6" name="Text Box 5" hidden="1">
          <a:extLst>
            <a:ext uri="{FF2B5EF4-FFF2-40B4-BE49-F238E27FC236}">
              <a16:creationId xmlns:a16="http://schemas.microsoft.com/office/drawing/2014/main" id="{00000000-0008-0000-0600-00002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7" name="Text Box 34" hidden="1">
          <a:extLst>
            <a:ext uri="{FF2B5EF4-FFF2-40B4-BE49-F238E27FC236}">
              <a16:creationId xmlns:a16="http://schemas.microsoft.com/office/drawing/2014/main" id="{00000000-0008-0000-0600-00002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8" name="Text Box 153" hidden="1">
          <a:extLst>
            <a:ext uri="{FF2B5EF4-FFF2-40B4-BE49-F238E27FC236}">
              <a16:creationId xmlns:a16="http://schemas.microsoft.com/office/drawing/2014/main" id="{00000000-0008-0000-0600-00002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59" name="Text Box 154" hidden="1">
          <a:extLst>
            <a:ext uri="{FF2B5EF4-FFF2-40B4-BE49-F238E27FC236}">
              <a16:creationId xmlns:a16="http://schemas.microsoft.com/office/drawing/2014/main" id="{00000000-0008-0000-0600-00002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0" name="Text Box 24" hidden="1">
          <a:extLst>
            <a:ext uri="{FF2B5EF4-FFF2-40B4-BE49-F238E27FC236}">
              <a16:creationId xmlns:a16="http://schemas.microsoft.com/office/drawing/2014/main" id="{00000000-0008-0000-0600-00002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1" name="Text Box 3" hidden="1">
          <a:extLst>
            <a:ext uri="{FF2B5EF4-FFF2-40B4-BE49-F238E27FC236}">
              <a16:creationId xmlns:a16="http://schemas.microsoft.com/office/drawing/2014/main" id="{00000000-0008-0000-0600-00002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2" name="Text Box 4" hidden="1">
          <a:extLst>
            <a:ext uri="{FF2B5EF4-FFF2-40B4-BE49-F238E27FC236}">
              <a16:creationId xmlns:a16="http://schemas.microsoft.com/office/drawing/2014/main" id="{00000000-0008-0000-0600-00002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3" name="Text Box 5" hidden="1">
          <a:extLst>
            <a:ext uri="{FF2B5EF4-FFF2-40B4-BE49-F238E27FC236}">
              <a16:creationId xmlns:a16="http://schemas.microsoft.com/office/drawing/2014/main" id="{00000000-0008-0000-0600-00002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4" name="Text Box 6" hidden="1">
          <a:extLst>
            <a:ext uri="{FF2B5EF4-FFF2-40B4-BE49-F238E27FC236}">
              <a16:creationId xmlns:a16="http://schemas.microsoft.com/office/drawing/2014/main" id="{00000000-0008-0000-0600-00002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5" name="Text Box 7" hidden="1">
          <a:extLst>
            <a:ext uri="{FF2B5EF4-FFF2-40B4-BE49-F238E27FC236}">
              <a16:creationId xmlns:a16="http://schemas.microsoft.com/office/drawing/2014/main" id="{00000000-0008-0000-0600-00002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6" name="Text Box 8" hidden="1">
          <a:extLst>
            <a:ext uri="{FF2B5EF4-FFF2-40B4-BE49-F238E27FC236}">
              <a16:creationId xmlns:a16="http://schemas.microsoft.com/office/drawing/2014/main" id="{00000000-0008-0000-0600-00002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7" name="Text Box 34" hidden="1">
          <a:extLst>
            <a:ext uri="{FF2B5EF4-FFF2-40B4-BE49-F238E27FC236}">
              <a16:creationId xmlns:a16="http://schemas.microsoft.com/office/drawing/2014/main" id="{00000000-0008-0000-0600-00002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8" name="Text Box 24" hidden="1">
          <a:extLst>
            <a:ext uri="{FF2B5EF4-FFF2-40B4-BE49-F238E27FC236}">
              <a16:creationId xmlns:a16="http://schemas.microsoft.com/office/drawing/2014/main" id="{00000000-0008-0000-0600-00002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69" name="Text Box 5" hidden="1">
          <a:extLst>
            <a:ext uri="{FF2B5EF4-FFF2-40B4-BE49-F238E27FC236}">
              <a16:creationId xmlns:a16="http://schemas.microsoft.com/office/drawing/2014/main" id="{00000000-0008-0000-0600-00002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0" name="Text Box 5" hidden="1">
          <a:extLst>
            <a:ext uri="{FF2B5EF4-FFF2-40B4-BE49-F238E27FC236}">
              <a16:creationId xmlns:a16="http://schemas.microsoft.com/office/drawing/2014/main" id="{00000000-0008-0000-0600-00002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1" name="Text Box 5" hidden="1">
          <a:extLst>
            <a:ext uri="{FF2B5EF4-FFF2-40B4-BE49-F238E27FC236}">
              <a16:creationId xmlns:a16="http://schemas.microsoft.com/office/drawing/2014/main" id="{00000000-0008-0000-0600-00002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2" name="Text Box 5" hidden="1">
          <a:extLst>
            <a:ext uri="{FF2B5EF4-FFF2-40B4-BE49-F238E27FC236}">
              <a16:creationId xmlns:a16="http://schemas.microsoft.com/office/drawing/2014/main" id="{00000000-0008-0000-0600-00003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3" name="Text Box 34" hidden="1">
          <a:extLst>
            <a:ext uri="{FF2B5EF4-FFF2-40B4-BE49-F238E27FC236}">
              <a16:creationId xmlns:a16="http://schemas.microsoft.com/office/drawing/2014/main" id="{00000000-0008-0000-0600-00003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4" name="Text Box 5" hidden="1">
          <a:extLst>
            <a:ext uri="{FF2B5EF4-FFF2-40B4-BE49-F238E27FC236}">
              <a16:creationId xmlns:a16="http://schemas.microsoft.com/office/drawing/2014/main" id="{00000000-0008-0000-0600-00003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5" name="Text Box 5" hidden="1">
          <a:extLst>
            <a:ext uri="{FF2B5EF4-FFF2-40B4-BE49-F238E27FC236}">
              <a16:creationId xmlns:a16="http://schemas.microsoft.com/office/drawing/2014/main" id="{00000000-0008-0000-0600-00003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6" name="Text Box 24" hidden="1">
          <a:extLst>
            <a:ext uri="{FF2B5EF4-FFF2-40B4-BE49-F238E27FC236}">
              <a16:creationId xmlns:a16="http://schemas.microsoft.com/office/drawing/2014/main" id="{00000000-0008-0000-0600-00003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7" name="Text Box 5" hidden="1">
          <a:extLst>
            <a:ext uri="{FF2B5EF4-FFF2-40B4-BE49-F238E27FC236}">
              <a16:creationId xmlns:a16="http://schemas.microsoft.com/office/drawing/2014/main" id="{00000000-0008-0000-0600-00003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8" name="Text Box 5" hidden="1">
          <a:extLst>
            <a:ext uri="{FF2B5EF4-FFF2-40B4-BE49-F238E27FC236}">
              <a16:creationId xmlns:a16="http://schemas.microsoft.com/office/drawing/2014/main" id="{00000000-0008-0000-0600-00003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79" name="Text Box 5" hidden="1">
          <a:extLst>
            <a:ext uri="{FF2B5EF4-FFF2-40B4-BE49-F238E27FC236}">
              <a16:creationId xmlns:a16="http://schemas.microsoft.com/office/drawing/2014/main" id="{00000000-0008-0000-0600-00003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0" name="Text Box 5" hidden="1">
          <a:extLst>
            <a:ext uri="{FF2B5EF4-FFF2-40B4-BE49-F238E27FC236}">
              <a16:creationId xmlns:a16="http://schemas.microsoft.com/office/drawing/2014/main" id="{00000000-0008-0000-0600-00003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1" name="Text Box 5" hidden="1">
          <a:extLst>
            <a:ext uri="{FF2B5EF4-FFF2-40B4-BE49-F238E27FC236}">
              <a16:creationId xmlns:a16="http://schemas.microsoft.com/office/drawing/2014/main" id="{00000000-0008-0000-0600-00003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2" name="Text Box 5" hidden="1">
          <a:extLst>
            <a:ext uri="{FF2B5EF4-FFF2-40B4-BE49-F238E27FC236}">
              <a16:creationId xmlns:a16="http://schemas.microsoft.com/office/drawing/2014/main" id="{00000000-0008-0000-0600-00003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3" name="Text Box 5" hidden="1">
          <a:extLst>
            <a:ext uri="{FF2B5EF4-FFF2-40B4-BE49-F238E27FC236}">
              <a16:creationId xmlns:a16="http://schemas.microsoft.com/office/drawing/2014/main" id="{00000000-0008-0000-0600-00003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4" name="Text Box 34" hidden="1">
          <a:extLst>
            <a:ext uri="{FF2B5EF4-FFF2-40B4-BE49-F238E27FC236}">
              <a16:creationId xmlns:a16="http://schemas.microsoft.com/office/drawing/2014/main" id="{00000000-0008-0000-0600-00003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5" name="Text Box 153" hidden="1">
          <a:extLst>
            <a:ext uri="{FF2B5EF4-FFF2-40B4-BE49-F238E27FC236}">
              <a16:creationId xmlns:a16="http://schemas.microsoft.com/office/drawing/2014/main" id="{00000000-0008-0000-0600-00003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6" name="Text Box 154" hidden="1">
          <a:extLst>
            <a:ext uri="{FF2B5EF4-FFF2-40B4-BE49-F238E27FC236}">
              <a16:creationId xmlns:a16="http://schemas.microsoft.com/office/drawing/2014/main" id="{00000000-0008-0000-0600-00003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7" name="Text Box 24" hidden="1">
          <a:extLst>
            <a:ext uri="{FF2B5EF4-FFF2-40B4-BE49-F238E27FC236}">
              <a16:creationId xmlns:a16="http://schemas.microsoft.com/office/drawing/2014/main" id="{00000000-0008-0000-0600-00003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8" name="Text Box 3" hidden="1">
          <a:extLst>
            <a:ext uri="{FF2B5EF4-FFF2-40B4-BE49-F238E27FC236}">
              <a16:creationId xmlns:a16="http://schemas.microsoft.com/office/drawing/2014/main" id="{00000000-0008-0000-0600-00004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89" name="Text Box 4" hidden="1">
          <a:extLst>
            <a:ext uri="{FF2B5EF4-FFF2-40B4-BE49-F238E27FC236}">
              <a16:creationId xmlns:a16="http://schemas.microsoft.com/office/drawing/2014/main" id="{00000000-0008-0000-0600-00004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0" name="Text Box 5" hidden="1">
          <a:extLst>
            <a:ext uri="{FF2B5EF4-FFF2-40B4-BE49-F238E27FC236}">
              <a16:creationId xmlns:a16="http://schemas.microsoft.com/office/drawing/2014/main" id="{00000000-0008-0000-0600-00004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1" name="Text Box 6" hidden="1">
          <a:extLst>
            <a:ext uri="{FF2B5EF4-FFF2-40B4-BE49-F238E27FC236}">
              <a16:creationId xmlns:a16="http://schemas.microsoft.com/office/drawing/2014/main" id="{00000000-0008-0000-0600-00004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2" name="Text Box 7" hidden="1">
          <a:extLst>
            <a:ext uri="{FF2B5EF4-FFF2-40B4-BE49-F238E27FC236}">
              <a16:creationId xmlns:a16="http://schemas.microsoft.com/office/drawing/2014/main" id="{00000000-0008-0000-0600-00004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3" name="Text Box 8" hidden="1">
          <a:extLst>
            <a:ext uri="{FF2B5EF4-FFF2-40B4-BE49-F238E27FC236}">
              <a16:creationId xmlns:a16="http://schemas.microsoft.com/office/drawing/2014/main" id="{00000000-0008-0000-0600-00004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4" name="Text Box 34" hidden="1">
          <a:extLst>
            <a:ext uri="{FF2B5EF4-FFF2-40B4-BE49-F238E27FC236}">
              <a16:creationId xmlns:a16="http://schemas.microsoft.com/office/drawing/2014/main" id="{00000000-0008-0000-0600-00004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5" name="Text Box 24" hidden="1">
          <a:extLst>
            <a:ext uri="{FF2B5EF4-FFF2-40B4-BE49-F238E27FC236}">
              <a16:creationId xmlns:a16="http://schemas.microsoft.com/office/drawing/2014/main" id="{00000000-0008-0000-0600-00004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6" name="Text Box 5" hidden="1">
          <a:extLst>
            <a:ext uri="{FF2B5EF4-FFF2-40B4-BE49-F238E27FC236}">
              <a16:creationId xmlns:a16="http://schemas.microsoft.com/office/drawing/2014/main" id="{00000000-0008-0000-0600-00004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7" name="Text Box 5" hidden="1">
          <a:extLst>
            <a:ext uri="{FF2B5EF4-FFF2-40B4-BE49-F238E27FC236}">
              <a16:creationId xmlns:a16="http://schemas.microsoft.com/office/drawing/2014/main" id="{00000000-0008-0000-0600-00004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8" name="Text Box 5" hidden="1">
          <a:extLst>
            <a:ext uri="{FF2B5EF4-FFF2-40B4-BE49-F238E27FC236}">
              <a16:creationId xmlns:a16="http://schemas.microsoft.com/office/drawing/2014/main" id="{00000000-0008-0000-0600-00004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099" name="Text Box 5" hidden="1">
          <a:extLst>
            <a:ext uri="{FF2B5EF4-FFF2-40B4-BE49-F238E27FC236}">
              <a16:creationId xmlns:a16="http://schemas.microsoft.com/office/drawing/2014/main" id="{00000000-0008-0000-0600-00004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0" name="Text Box 38" hidden="1">
          <a:extLst>
            <a:ext uri="{FF2B5EF4-FFF2-40B4-BE49-F238E27FC236}">
              <a16:creationId xmlns:a16="http://schemas.microsoft.com/office/drawing/2014/main" id="{00000000-0008-0000-0600-00004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00000000-0008-0000-0600-00004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2" name="Text Box 57" hidden="1">
          <a:extLst>
            <a:ext uri="{FF2B5EF4-FFF2-40B4-BE49-F238E27FC236}">
              <a16:creationId xmlns:a16="http://schemas.microsoft.com/office/drawing/2014/main" id="{00000000-0008-0000-0600-00004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3" name="Text Box 57" hidden="1">
          <a:extLst>
            <a:ext uri="{FF2B5EF4-FFF2-40B4-BE49-F238E27FC236}">
              <a16:creationId xmlns:a16="http://schemas.microsoft.com/office/drawing/2014/main" id="{00000000-0008-0000-0600-00004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4" name="Text Box 57" hidden="1">
          <a:extLst>
            <a:ext uri="{FF2B5EF4-FFF2-40B4-BE49-F238E27FC236}">
              <a16:creationId xmlns:a16="http://schemas.microsoft.com/office/drawing/2014/main" id="{00000000-0008-0000-0600-00005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5" name="Text Box 5" hidden="1">
          <a:extLst>
            <a:ext uri="{FF2B5EF4-FFF2-40B4-BE49-F238E27FC236}">
              <a16:creationId xmlns:a16="http://schemas.microsoft.com/office/drawing/2014/main" id="{00000000-0008-0000-0600-00005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6" name="Text Box 57" hidden="1">
          <a:extLst>
            <a:ext uri="{FF2B5EF4-FFF2-40B4-BE49-F238E27FC236}">
              <a16:creationId xmlns:a16="http://schemas.microsoft.com/office/drawing/2014/main" id="{00000000-0008-0000-0600-00005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7" name="Text Box 5" hidden="1">
          <a:extLst>
            <a:ext uri="{FF2B5EF4-FFF2-40B4-BE49-F238E27FC236}">
              <a16:creationId xmlns:a16="http://schemas.microsoft.com/office/drawing/2014/main" id="{00000000-0008-0000-0600-00005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08" name="Text Box 5" hidden="1">
          <a:extLst>
            <a:ext uri="{FF2B5EF4-FFF2-40B4-BE49-F238E27FC236}">
              <a16:creationId xmlns:a16="http://schemas.microsoft.com/office/drawing/2014/main" id="{00000000-0008-0000-0600-00005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09" name="Text Box 10" hidden="1">
          <a:extLst>
            <a:ext uri="{FF2B5EF4-FFF2-40B4-BE49-F238E27FC236}">
              <a16:creationId xmlns:a16="http://schemas.microsoft.com/office/drawing/2014/main" id="{00000000-0008-0000-0600-00005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110" name="Text Box 5" hidden="1">
          <a:extLst>
            <a:ext uri="{FF2B5EF4-FFF2-40B4-BE49-F238E27FC236}">
              <a16:creationId xmlns:a16="http://schemas.microsoft.com/office/drawing/2014/main" id="{00000000-0008-0000-0600-00005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1111" name="Text Box 8" hidden="1">
          <a:extLst>
            <a:ext uri="{FF2B5EF4-FFF2-40B4-BE49-F238E27FC236}">
              <a16:creationId xmlns:a16="http://schemas.microsoft.com/office/drawing/2014/main" id="{00000000-0008-0000-0600-00005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1112" name="Text Box 9" hidden="1">
          <a:extLst>
            <a:ext uri="{FF2B5EF4-FFF2-40B4-BE49-F238E27FC236}">
              <a16:creationId xmlns:a16="http://schemas.microsoft.com/office/drawing/2014/main" id="{00000000-0008-0000-0600-00005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13" name="Text Box 5" hidden="1">
          <a:extLst>
            <a:ext uri="{FF2B5EF4-FFF2-40B4-BE49-F238E27FC236}">
              <a16:creationId xmlns:a16="http://schemas.microsoft.com/office/drawing/2014/main" id="{00000000-0008-0000-0600-00005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14" name="Text Box 5" hidden="1">
          <a:extLst>
            <a:ext uri="{FF2B5EF4-FFF2-40B4-BE49-F238E27FC236}">
              <a16:creationId xmlns:a16="http://schemas.microsoft.com/office/drawing/2014/main" id="{00000000-0008-0000-0600-00005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115" name="Text Box 5" hidden="1">
          <a:extLst>
            <a:ext uri="{FF2B5EF4-FFF2-40B4-BE49-F238E27FC236}">
              <a16:creationId xmlns:a16="http://schemas.microsoft.com/office/drawing/2014/main" id="{00000000-0008-0000-0600-00005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600-00005C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600-00005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600-00005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600-00005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00000000-0008-0000-0600-00006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00000000-0008-0000-0600-00006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00000000-0008-0000-0600-00006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600-00006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600-00006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00000000-0008-0000-0600-00006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00000000-0008-0000-0600-00006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00000000-0008-0000-0600-00006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00000000-0008-0000-0600-000068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00000000-0008-0000-0600-000069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00000000-0008-0000-0600-00006A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47650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600-00006B04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600-00006C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600-00006D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600-00006E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00000000-0008-0000-0600-00006F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00000000-0008-0000-0600-000070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00000000-0008-0000-0600-00007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600-00007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600-00007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00000000-0008-0000-0600-00007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00000000-0008-0000-0600-00007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00000000-0008-0000-0600-00007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00000000-0008-0000-0600-00007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0000000-0008-0000-0600-00007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0000000-0008-0000-0600-000079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600-00007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600-00007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600-00007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600-00007D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00000000-0008-0000-0600-00007E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00000000-0008-0000-0600-00007F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00000000-0008-0000-0600-000080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600-000081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600-00008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55" name="Text Box 38" hidden="1">
          <a:extLst>
            <a:ext uri="{FF2B5EF4-FFF2-40B4-BE49-F238E27FC236}">
              <a16:creationId xmlns:a16="http://schemas.microsoft.com/office/drawing/2014/main" id="{00000000-0008-0000-0600-00008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00000000-0008-0000-0600-00008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00000000-0008-0000-0600-00008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00000000-0008-0000-0600-00008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00000000-0008-0000-0600-00008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00000000-0008-0000-0600-00008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00000000-0008-0000-0600-00008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00000000-0008-0000-0600-00008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600-00008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600-00008C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600-00008D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600-00008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00000000-0008-0000-0600-00008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00000000-0008-0000-0600-00009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00000000-0008-0000-0600-00009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600-000092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600-000093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0000000-0008-0000-0600-000094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73" name="Text Box 38" hidden="1">
          <a:extLst>
            <a:ext uri="{FF2B5EF4-FFF2-40B4-BE49-F238E27FC236}">
              <a16:creationId xmlns:a16="http://schemas.microsoft.com/office/drawing/2014/main" id="{00000000-0008-0000-0600-000095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74" name="Text Box 38" hidden="1">
          <a:extLst>
            <a:ext uri="{FF2B5EF4-FFF2-40B4-BE49-F238E27FC236}">
              <a16:creationId xmlns:a16="http://schemas.microsoft.com/office/drawing/2014/main" id="{00000000-0008-0000-0600-000096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00000000-0008-0000-0600-00009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00000000-0008-0000-0600-00009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00000000-0008-0000-0600-00009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600-00009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600-00009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600-00009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600-00009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00000000-0008-0000-0600-00009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00000000-0008-0000-0600-00009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84" name="Text Box 38" hidden="1">
          <a:extLst>
            <a:ext uri="{FF2B5EF4-FFF2-40B4-BE49-F238E27FC236}">
              <a16:creationId xmlns:a16="http://schemas.microsoft.com/office/drawing/2014/main" id="{00000000-0008-0000-0600-0000A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00000000-0008-0000-0600-0000A1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38</xdr:row>
      <xdr:rowOff>0</xdr:rowOff>
    </xdr:from>
    <xdr:ext cx="66675" cy="257175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600-0000A204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00000000-0008-0000-0600-0000A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00000000-0008-0000-0600-0000A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00000000-0008-0000-0600-0000A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00000000-0008-0000-0600-0000A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00000000-0008-0000-0600-0000A704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00000000-0008-0000-0600-0000A8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193" name="Text Box 38" hidden="1">
          <a:extLst>
            <a:ext uri="{FF2B5EF4-FFF2-40B4-BE49-F238E27FC236}">
              <a16:creationId xmlns:a16="http://schemas.microsoft.com/office/drawing/2014/main" id="{00000000-0008-0000-0600-0000A9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194" name="Text Box 38" hidden="1">
          <a:extLst>
            <a:ext uri="{FF2B5EF4-FFF2-40B4-BE49-F238E27FC236}">
              <a16:creationId xmlns:a16="http://schemas.microsoft.com/office/drawing/2014/main" id="{00000000-0008-0000-0600-0000AA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00000000-0008-0000-0600-0000A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00000000-0008-0000-0600-0000A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00000000-0008-0000-0600-0000A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00000000-0008-0000-0600-0000A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600-0000A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600-0000B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1201" name="Text Box 54" hidden="1">
          <a:extLst>
            <a:ext uri="{FF2B5EF4-FFF2-40B4-BE49-F238E27FC236}">
              <a16:creationId xmlns:a16="http://schemas.microsoft.com/office/drawing/2014/main" id="{00000000-0008-0000-0600-0000B1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1202" name="Text Box 55" hidden="1">
          <a:extLst>
            <a:ext uri="{FF2B5EF4-FFF2-40B4-BE49-F238E27FC236}">
              <a16:creationId xmlns:a16="http://schemas.microsoft.com/office/drawing/2014/main" id="{00000000-0008-0000-0600-0000B2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03" name="Text Box 38" hidden="1">
          <a:extLst>
            <a:ext uri="{FF2B5EF4-FFF2-40B4-BE49-F238E27FC236}">
              <a16:creationId xmlns:a16="http://schemas.microsoft.com/office/drawing/2014/main" id="{00000000-0008-0000-0600-0000B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204" name="Text Box 38" hidden="1">
          <a:extLst>
            <a:ext uri="{FF2B5EF4-FFF2-40B4-BE49-F238E27FC236}">
              <a16:creationId xmlns:a16="http://schemas.microsoft.com/office/drawing/2014/main" id="{00000000-0008-0000-0600-0000B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205" name="Text Box 38" hidden="1">
          <a:extLst>
            <a:ext uri="{FF2B5EF4-FFF2-40B4-BE49-F238E27FC236}">
              <a16:creationId xmlns:a16="http://schemas.microsoft.com/office/drawing/2014/main" id="{00000000-0008-0000-0600-0000B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06" name="Text Box 38" hidden="1">
          <a:extLst>
            <a:ext uri="{FF2B5EF4-FFF2-40B4-BE49-F238E27FC236}">
              <a16:creationId xmlns:a16="http://schemas.microsoft.com/office/drawing/2014/main" id="{00000000-0008-0000-0600-0000B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207" name="Text Box 38" hidden="1">
          <a:extLst>
            <a:ext uri="{FF2B5EF4-FFF2-40B4-BE49-F238E27FC236}">
              <a16:creationId xmlns:a16="http://schemas.microsoft.com/office/drawing/2014/main" id="{00000000-0008-0000-0600-0000B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08" name="Text Box 38" hidden="1">
          <a:extLst>
            <a:ext uri="{FF2B5EF4-FFF2-40B4-BE49-F238E27FC236}">
              <a16:creationId xmlns:a16="http://schemas.microsoft.com/office/drawing/2014/main" id="{00000000-0008-0000-0600-0000B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209" name="Text Box 38" hidden="1">
          <a:extLst>
            <a:ext uri="{FF2B5EF4-FFF2-40B4-BE49-F238E27FC236}">
              <a16:creationId xmlns:a16="http://schemas.microsoft.com/office/drawing/2014/main" id="{00000000-0008-0000-0600-0000B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10" name="Text Box 38" hidden="1">
          <a:extLst>
            <a:ext uri="{FF2B5EF4-FFF2-40B4-BE49-F238E27FC236}">
              <a16:creationId xmlns:a16="http://schemas.microsoft.com/office/drawing/2014/main" id="{00000000-0008-0000-0600-0000B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211" name="Text Box 38" hidden="1">
          <a:extLst>
            <a:ext uri="{FF2B5EF4-FFF2-40B4-BE49-F238E27FC236}">
              <a16:creationId xmlns:a16="http://schemas.microsoft.com/office/drawing/2014/main" id="{00000000-0008-0000-0600-0000B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12" name="Text Box 38" hidden="1">
          <a:extLst>
            <a:ext uri="{FF2B5EF4-FFF2-40B4-BE49-F238E27FC236}">
              <a16:creationId xmlns:a16="http://schemas.microsoft.com/office/drawing/2014/main" id="{00000000-0008-0000-0600-0000B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213" name="Text Box 38" hidden="1">
          <a:extLst>
            <a:ext uri="{FF2B5EF4-FFF2-40B4-BE49-F238E27FC236}">
              <a16:creationId xmlns:a16="http://schemas.microsoft.com/office/drawing/2014/main" id="{00000000-0008-0000-0600-0000B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14" name="Text Box 38" hidden="1">
          <a:extLst>
            <a:ext uri="{FF2B5EF4-FFF2-40B4-BE49-F238E27FC236}">
              <a16:creationId xmlns:a16="http://schemas.microsoft.com/office/drawing/2014/main" id="{00000000-0008-0000-0600-0000B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215" name="Text Box 38" hidden="1">
          <a:extLst>
            <a:ext uri="{FF2B5EF4-FFF2-40B4-BE49-F238E27FC236}">
              <a16:creationId xmlns:a16="http://schemas.microsoft.com/office/drawing/2014/main" id="{00000000-0008-0000-0600-0000B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16" name="Text Box 38" hidden="1">
          <a:extLst>
            <a:ext uri="{FF2B5EF4-FFF2-40B4-BE49-F238E27FC236}">
              <a16:creationId xmlns:a16="http://schemas.microsoft.com/office/drawing/2014/main" id="{00000000-0008-0000-0600-0000C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217" name="Text Box 38" hidden="1">
          <a:extLst>
            <a:ext uri="{FF2B5EF4-FFF2-40B4-BE49-F238E27FC236}">
              <a16:creationId xmlns:a16="http://schemas.microsoft.com/office/drawing/2014/main" id="{00000000-0008-0000-0600-0000C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18" name="Text Box 38" hidden="1">
          <a:extLst>
            <a:ext uri="{FF2B5EF4-FFF2-40B4-BE49-F238E27FC236}">
              <a16:creationId xmlns:a16="http://schemas.microsoft.com/office/drawing/2014/main" id="{00000000-0008-0000-0600-0000C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219" name="Text Box 38" hidden="1">
          <a:extLst>
            <a:ext uri="{FF2B5EF4-FFF2-40B4-BE49-F238E27FC236}">
              <a16:creationId xmlns:a16="http://schemas.microsoft.com/office/drawing/2014/main" id="{00000000-0008-0000-0600-0000C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20" name="Text Box 38" hidden="1">
          <a:extLst>
            <a:ext uri="{FF2B5EF4-FFF2-40B4-BE49-F238E27FC236}">
              <a16:creationId xmlns:a16="http://schemas.microsoft.com/office/drawing/2014/main" id="{00000000-0008-0000-0600-0000C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1221" name="Text Box 3" hidden="1">
          <a:extLst>
            <a:ext uri="{FF2B5EF4-FFF2-40B4-BE49-F238E27FC236}">
              <a16:creationId xmlns:a16="http://schemas.microsoft.com/office/drawing/2014/main" id="{00000000-0008-0000-0600-0000C504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22" name="Text Box 2" hidden="1">
          <a:extLst>
            <a:ext uri="{FF2B5EF4-FFF2-40B4-BE49-F238E27FC236}">
              <a16:creationId xmlns:a16="http://schemas.microsoft.com/office/drawing/2014/main" id="{00000000-0008-0000-0600-0000C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23" name="Text Box 6" hidden="1">
          <a:extLst>
            <a:ext uri="{FF2B5EF4-FFF2-40B4-BE49-F238E27FC236}">
              <a16:creationId xmlns:a16="http://schemas.microsoft.com/office/drawing/2014/main" id="{00000000-0008-0000-0600-0000C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24" name="Text Box 7" hidden="1">
          <a:extLst>
            <a:ext uri="{FF2B5EF4-FFF2-40B4-BE49-F238E27FC236}">
              <a16:creationId xmlns:a16="http://schemas.microsoft.com/office/drawing/2014/main" id="{00000000-0008-0000-0600-0000C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25" name="Text Box 8" hidden="1">
          <a:extLst>
            <a:ext uri="{FF2B5EF4-FFF2-40B4-BE49-F238E27FC236}">
              <a16:creationId xmlns:a16="http://schemas.microsoft.com/office/drawing/2014/main" id="{00000000-0008-0000-0600-0000C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26" name="Text Box 9" hidden="1">
          <a:extLst>
            <a:ext uri="{FF2B5EF4-FFF2-40B4-BE49-F238E27FC236}">
              <a16:creationId xmlns:a16="http://schemas.microsoft.com/office/drawing/2014/main" id="{00000000-0008-0000-0600-0000C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27" name="Text Box 10" hidden="1">
          <a:extLst>
            <a:ext uri="{FF2B5EF4-FFF2-40B4-BE49-F238E27FC236}">
              <a16:creationId xmlns:a16="http://schemas.microsoft.com/office/drawing/2014/main" id="{00000000-0008-0000-0600-0000C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28" name="Text Box 11" hidden="1">
          <a:extLst>
            <a:ext uri="{FF2B5EF4-FFF2-40B4-BE49-F238E27FC236}">
              <a16:creationId xmlns:a16="http://schemas.microsoft.com/office/drawing/2014/main" id="{00000000-0008-0000-0600-0000CC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29" name="Text Box 12" hidden="1">
          <a:extLst>
            <a:ext uri="{FF2B5EF4-FFF2-40B4-BE49-F238E27FC236}">
              <a16:creationId xmlns:a16="http://schemas.microsoft.com/office/drawing/2014/main" id="{00000000-0008-0000-0600-0000CD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30" name="Text Box 13" hidden="1">
          <a:extLst>
            <a:ext uri="{FF2B5EF4-FFF2-40B4-BE49-F238E27FC236}">
              <a16:creationId xmlns:a16="http://schemas.microsoft.com/office/drawing/2014/main" id="{00000000-0008-0000-0600-0000C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31" name="Text Box 14" hidden="1">
          <a:extLst>
            <a:ext uri="{FF2B5EF4-FFF2-40B4-BE49-F238E27FC236}">
              <a16:creationId xmlns:a16="http://schemas.microsoft.com/office/drawing/2014/main" id="{00000000-0008-0000-0600-0000C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32" name="Text Box 15" hidden="1">
          <a:extLst>
            <a:ext uri="{FF2B5EF4-FFF2-40B4-BE49-F238E27FC236}">
              <a16:creationId xmlns:a16="http://schemas.microsoft.com/office/drawing/2014/main" id="{00000000-0008-0000-0600-0000D0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33" name="Text Box 16" hidden="1">
          <a:extLst>
            <a:ext uri="{FF2B5EF4-FFF2-40B4-BE49-F238E27FC236}">
              <a16:creationId xmlns:a16="http://schemas.microsoft.com/office/drawing/2014/main" id="{00000000-0008-0000-0600-0000D1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34" name="Text Box 17" hidden="1">
          <a:extLst>
            <a:ext uri="{FF2B5EF4-FFF2-40B4-BE49-F238E27FC236}">
              <a16:creationId xmlns:a16="http://schemas.microsoft.com/office/drawing/2014/main" id="{00000000-0008-0000-0600-0000D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35" name="Text Box 18" hidden="1">
          <a:extLst>
            <a:ext uri="{FF2B5EF4-FFF2-40B4-BE49-F238E27FC236}">
              <a16:creationId xmlns:a16="http://schemas.microsoft.com/office/drawing/2014/main" id="{00000000-0008-0000-0600-0000D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36" name="Text Box 19" hidden="1">
          <a:extLst>
            <a:ext uri="{FF2B5EF4-FFF2-40B4-BE49-F238E27FC236}">
              <a16:creationId xmlns:a16="http://schemas.microsoft.com/office/drawing/2014/main" id="{00000000-0008-0000-0600-0000D4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37" name="Text Box 20" hidden="1">
          <a:extLst>
            <a:ext uri="{FF2B5EF4-FFF2-40B4-BE49-F238E27FC236}">
              <a16:creationId xmlns:a16="http://schemas.microsoft.com/office/drawing/2014/main" id="{00000000-0008-0000-0600-0000D5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38" name="Text Box 22" hidden="1">
          <a:extLst>
            <a:ext uri="{FF2B5EF4-FFF2-40B4-BE49-F238E27FC236}">
              <a16:creationId xmlns:a16="http://schemas.microsoft.com/office/drawing/2014/main" id="{00000000-0008-0000-0600-0000D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39" name="Text Box 23" hidden="1">
          <a:extLst>
            <a:ext uri="{FF2B5EF4-FFF2-40B4-BE49-F238E27FC236}">
              <a16:creationId xmlns:a16="http://schemas.microsoft.com/office/drawing/2014/main" id="{00000000-0008-0000-0600-0000D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40" name="Text Box 24" hidden="1">
          <a:extLst>
            <a:ext uri="{FF2B5EF4-FFF2-40B4-BE49-F238E27FC236}">
              <a16:creationId xmlns:a16="http://schemas.microsoft.com/office/drawing/2014/main" id="{00000000-0008-0000-0600-0000D8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41" name="Text Box 25" hidden="1">
          <a:extLst>
            <a:ext uri="{FF2B5EF4-FFF2-40B4-BE49-F238E27FC236}">
              <a16:creationId xmlns:a16="http://schemas.microsoft.com/office/drawing/2014/main" id="{00000000-0008-0000-0600-0000D9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2" name="Text Box 3" hidden="1">
          <a:extLst>
            <a:ext uri="{FF2B5EF4-FFF2-40B4-BE49-F238E27FC236}">
              <a16:creationId xmlns:a16="http://schemas.microsoft.com/office/drawing/2014/main" id="{00000000-0008-0000-0600-0000D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3" name="Text Box 4" hidden="1">
          <a:extLst>
            <a:ext uri="{FF2B5EF4-FFF2-40B4-BE49-F238E27FC236}">
              <a16:creationId xmlns:a16="http://schemas.microsoft.com/office/drawing/2014/main" id="{00000000-0008-0000-0600-0000D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4" name="Text Box 5" hidden="1">
          <a:extLst>
            <a:ext uri="{FF2B5EF4-FFF2-40B4-BE49-F238E27FC236}">
              <a16:creationId xmlns:a16="http://schemas.microsoft.com/office/drawing/2014/main" id="{00000000-0008-0000-0600-0000D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5" name="Text Box 6" hidden="1">
          <a:extLst>
            <a:ext uri="{FF2B5EF4-FFF2-40B4-BE49-F238E27FC236}">
              <a16:creationId xmlns:a16="http://schemas.microsoft.com/office/drawing/2014/main" id="{00000000-0008-0000-0600-0000D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6" name="Text Box 7" hidden="1">
          <a:extLst>
            <a:ext uri="{FF2B5EF4-FFF2-40B4-BE49-F238E27FC236}">
              <a16:creationId xmlns:a16="http://schemas.microsoft.com/office/drawing/2014/main" id="{00000000-0008-0000-0600-0000D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7" name="Text Box 8" hidden="1">
          <a:extLst>
            <a:ext uri="{FF2B5EF4-FFF2-40B4-BE49-F238E27FC236}">
              <a16:creationId xmlns:a16="http://schemas.microsoft.com/office/drawing/2014/main" id="{00000000-0008-0000-0600-0000D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8" name="Text Box 17" hidden="1">
          <a:extLst>
            <a:ext uri="{FF2B5EF4-FFF2-40B4-BE49-F238E27FC236}">
              <a16:creationId xmlns:a16="http://schemas.microsoft.com/office/drawing/2014/main" id="{00000000-0008-0000-0600-0000E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49" name="Text Box 54" hidden="1">
          <a:extLst>
            <a:ext uri="{FF2B5EF4-FFF2-40B4-BE49-F238E27FC236}">
              <a16:creationId xmlns:a16="http://schemas.microsoft.com/office/drawing/2014/main" id="{00000000-0008-0000-0600-0000E1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50" name="Text Box 55" hidden="1">
          <a:extLst>
            <a:ext uri="{FF2B5EF4-FFF2-40B4-BE49-F238E27FC236}">
              <a16:creationId xmlns:a16="http://schemas.microsoft.com/office/drawing/2014/main" id="{00000000-0008-0000-0600-0000E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51" name="Text Box 56" hidden="1">
          <a:extLst>
            <a:ext uri="{FF2B5EF4-FFF2-40B4-BE49-F238E27FC236}">
              <a16:creationId xmlns:a16="http://schemas.microsoft.com/office/drawing/2014/main" id="{00000000-0008-0000-0600-0000E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52" name="Text Box 57" hidden="1">
          <a:extLst>
            <a:ext uri="{FF2B5EF4-FFF2-40B4-BE49-F238E27FC236}">
              <a16:creationId xmlns:a16="http://schemas.microsoft.com/office/drawing/2014/main" id="{00000000-0008-0000-0600-0000E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53" name="Text Box 11" hidden="1">
          <a:extLst>
            <a:ext uri="{FF2B5EF4-FFF2-40B4-BE49-F238E27FC236}">
              <a16:creationId xmlns:a16="http://schemas.microsoft.com/office/drawing/2014/main" id="{00000000-0008-0000-0600-0000E5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54" name="Text Box 12" hidden="1">
          <a:extLst>
            <a:ext uri="{FF2B5EF4-FFF2-40B4-BE49-F238E27FC236}">
              <a16:creationId xmlns:a16="http://schemas.microsoft.com/office/drawing/2014/main" id="{00000000-0008-0000-0600-0000E6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55" name="Text Box 15" hidden="1">
          <a:extLst>
            <a:ext uri="{FF2B5EF4-FFF2-40B4-BE49-F238E27FC236}">
              <a16:creationId xmlns:a16="http://schemas.microsoft.com/office/drawing/2014/main" id="{00000000-0008-0000-0600-0000E7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56" name="Text Box 16" hidden="1">
          <a:extLst>
            <a:ext uri="{FF2B5EF4-FFF2-40B4-BE49-F238E27FC236}">
              <a16:creationId xmlns:a16="http://schemas.microsoft.com/office/drawing/2014/main" id="{00000000-0008-0000-0600-0000E8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57" name="Text Box 19" hidden="1">
          <a:extLst>
            <a:ext uri="{FF2B5EF4-FFF2-40B4-BE49-F238E27FC236}">
              <a16:creationId xmlns:a16="http://schemas.microsoft.com/office/drawing/2014/main" id="{00000000-0008-0000-0600-0000E9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58" name="Text Box 20" hidden="1">
          <a:extLst>
            <a:ext uri="{FF2B5EF4-FFF2-40B4-BE49-F238E27FC236}">
              <a16:creationId xmlns:a16="http://schemas.microsoft.com/office/drawing/2014/main" id="{00000000-0008-0000-0600-0000EA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59" name="Text Box 24" hidden="1">
          <a:extLst>
            <a:ext uri="{FF2B5EF4-FFF2-40B4-BE49-F238E27FC236}">
              <a16:creationId xmlns:a16="http://schemas.microsoft.com/office/drawing/2014/main" id="{00000000-0008-0000-0600-0000EB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260" name="Text Box 25" hidden="1">
          <a:extLst>
            <a:ext uri="{FF2B5EF4-FFF2-40B4-BE49-F238E27FC236}">
              <a16:creationId xmlns:a16="http://schemas.microsoft.com/office/drawing/2014/main" id="{00000000-0008-0000-0600-0000EC04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61" name="Text Box 38" hidden="1">
          <a:extLst>
            <a:ext uri="{FF2B5EF4-FFF2-40B4-BE49-F238E27FC236}">
              <a16:creationId xmlns:a16="http://schemas.microsoft.com/office/drawing/2014/main" id="{00000000-0008-0000-0600-0000E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262" name="Text Box 38" hidden="1">
          <a:extLst>
            <a:ext uri="{FF2B5EF4-FFF2-40B4-BE49-F238E27FC236}">
              <a16:creationId xmlns:a16="http://schemas.microsoft.com/office/drawing/2014/main" id="{00000000-0008-0000-0600-0000E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52425"/>
    <xdr:sp macro="" textlink="">
      <xdr:nvSpPr>
        <xdr:cNvPr id="1263" name="Text Box 38" hidden="1">
          <a:extLst>
            <a:ext uri="{FF2B5EF4-FFF2-40B4-BE49-F238E27FC236}">
              <a16:creationId xmlns:a16="http://schemas.microsoft.com/office/drawing/2014/main" id="{00000000-0008-0000-0600-0000E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71475"/>
    <xdr:sp macro="" textlink="">
      <xdr:nvSpPr>
        <xdr:cNvPr id="1264" name="Text Box 38" hidden="1">
          <a:extLst>
            <a:ext uri="{FF2B5EF4-FFF2-40B4-BE49-F238E27FC236}">
              <a16:creationId xmlns:a16="http://schemas.microsoft.com/office/drawing/2014/main" id="{00000000-0008-0000-0600-0000F0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38</xdr:row>
      <xdr:rowOff>0</xdr:rowOff>
    </xdr:from>
    <xdr:ext cx="76200" cy="342900"/>
    <xdr:sp macro="" textlink="">
      <xdr:nvSpPr>
        <xdr:cNvPr id="1265" name="Text Box 39" hidden="1">
          <a:extLst>
            <a:ext uri="{FF2B5EF4-FFF2-40B4-BE49-F238E27FC236}">
              <a16:creationId xmlns:a16="http://schemas.microsoft.com/office/drawing/2014/main" id="{00000000-0008-0000-0600-0000F1040000}"/>
            </a:ext>
          </a:extLst>
        </xdr:cNvPr>
        <xdr:cNvSpPr txBox="1">
          <a:spLocks noChangeArrowheads="1"/>
        </xdr:cNvSpPr>
      </xdr:nvSpPr>
      <xdr:spPr bwMode="auto">
        <a:xfrm>
          <a:off x="5553075" y="87249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52425"/>
    <xdr:sp macro="" textlink="">
      <xdr:nvSpPr>
        <xdr:cNvPr id="1266" name="Text Box 38" hidden="1">
          <a:extLst>
            <a:ext uri="{FF2B5EF4-FFF2-40B4-BE49-F238E27FC236}">
              <a16:creationId xmlns:a16="http://schemas.microsoft.com/office/drawing/2014/main" id="{00000000-0008-0000-0600-0000F2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71475"/>
    <xdr:sp macro="" textlink="">
      <xdr:nvSpPr>
        <xdr:cNvPr id="1267" name="Text Box 38" hidden="1">
          <a:extLst>
            <a:ext uri="{FF2B5EF4-FFF2-40B4-BE49-F238E27FC236}">
              <a16:creationId xmlns:a16="http://schemas.microsoft.com/office/drawing/2014/main" id="{00000000-0008-0000-0600-0000F3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52425"/>
    <xdr:sp macro="" textlink="">
      <xdr:nvSpPr>
        <xdr:cNvPr id="1268" name="Text Box 38" hidden="1">
          <a:extLst>
            <a:ext uri="{FF2B5EF4-FFF2-40B4-BE49-F238E27FC236}">
              <a16:creationId xmlns:a16="http://schemas.microsoft.com/office/drawing/2014/main" id="{00000000-0008-0000-0600-0000F4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371475"/>
    <xdr:sp macro="" textlink="">
      <xdr:nvSpPr>
        <xdr:cNvPr id="1269" name="Text Box 38" hidden="1">
          <a:extLst>
            <a:ext uri="{FF2B5EF4-FFF2-40B4-BE49-F238E27FC236}">
              <a16:creationId xmlns:a16="http://schemas.microsoft.com/office/drawing/2014/main" id="{00000000-0008-0000-0600-0000F5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70" name="Text Box 5" hidden="1">
          <a:extLst>
            <a:ext uri="{FF2B5EF4-FFF2-40B4-BE49-F238E27FC236}">
              <a16:creationId xmlns:a16="http://schemas.microsoft.com/office/drawing/2014/main" id="{00000000-0008-0000-0600-0000F6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71" name="Text Box 5" hidden="1">
          <a:extLst>
            <a:ext uri="{FF2B5EF4-FFF2-40B4-BE49-F238E27FC236}">
              <a16:creationId xmlns:a16="http://schemas.microsoft.com/office/drawing/2014/main" id="{00000000-0008-0000-0600-0000F7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272" name="Text Box 38" hidden="1">
          <a:extLst>
            <a:ext uri="{FF2B5EF4-FFF2-40B4-BE49-F238E27FC236}">
              <a16:creationId xmlns:a16="http://schemas.microsoft.com/office/drawing/2014/main" id="{00000000-0008-0000-0600-0000F8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273" name="Text Box 38" hidden="1">
          <a:extLst>
            <a:ext uri="{FF2B5EF4-FFF2-40B4-BE49-F238E27FC236}">
              <a16:creationId xmlns:a16="http://schemas.microsoft.com/office/drawing/2014/main" id="{00000000-0008-0000-0600-0000F9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74" name="Text Box 5" hidden="1">
          <a:extLst>
            <a:ext uri="{FF2B5EF4-FFF2-40B4-BE49-F238E27FC236}">
              <a16:creationId xmlns:a16="http://schemas.microsoft.com/office/drawing/2014/main" id="{00000000-0008-0000-0600-0000FA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75" name="Text Box 5" hidden="1">
          <a:extLst>
            <a:ext uri="{FF2B5EF4-FFF2-40B4-BE49-F238E27FC236}">
              <a16:creationId xmlns:a16="http://schemas.microsoft.com/office/drawing/2014/main" id="{00000000-0008-0000-0600-0000FB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276" name="Text Box 38" hidden="1">
          <a:extLst>
            <a:ext uri="{FF2B5EF4-FFF2-40B4-BE49-F238E27FC236}">
              <a16:creationId xmlns:a16="http://schemas.microsoft.com/office/drawing/2014/main" id="{00000000-0008-0000-0600-0000FC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277" name="Text Box 38" hidden="1">
          <a:extLst>
            <a:ext uri="{FF2B5EF4-FFF2-40B4-BE49-F238E27FC236}">
              <a16:creationId xmlns:a16="http://schemas.microsoft.com/office/drawing/2014/main" id="{00000000-0008-0000-0600-0000FD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78" name="Text Box 34" hidden="1">
          <a:extLst>
            <a:ext uri="{FF2B5EF4-FFF2-40B4-BE49-F238E27FC236}">
              <a16:creationId xmlns:a16="http://schemas.microsoft.com/office/drawing/2014/main" id="{00000000-0008-0000-0600-0000FE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79" name="Text Box 5" hidden="1">
          <a:extLst>
            <a:ext uri="{FF2B5EF4-FFF2-40B4-BE49-F238E27FC236}">
              <a16:creationId xmlns:a16="http://schemas.microsoft.com/office/drawing/2014/main" id="{00000000-0008-0000-0600-0000FF04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0" name="Text Box 5" hidden="1">
          <a:extLst>
            <a:ext uri="{FF2B5EF4-FFF2-40B4-BE49-F238E27FC236}">
              <a16:creationId xmlns:a16="http://schemas.microsoft.com/office/drawing/2014/main" id="{00000000-0008-0000-0600-00000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1" name="Text Box 24" hidden="1">
          <a:extLst>
            <a:ext uri="{FF2B5EF4-FFF2-40B4-BE49-F238E27FC236}">
              <a16:creationId xmlns:a16="http://schemas.microsoft.com/office/drawing/2014/main" id="{00000000-0008-0000-0600-00000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2" name="Text Box 5" hidden="1">
          <a:extLst>
            <a:ext uri="{FF2B5EF4-FFF2-40B4-BE49-F238E27FC236}">
              <a16:creationId xmlns:a16="http://schemas.microsoft.com/office/drawing/2014/main" id="{00000000-0008-0000-0600-00000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3" name="Text Box 5" hidden="1">
          <a:extLst>
            <a:ext uri="{FF2B5EF4-FFF2-40B4-BE49-F238E27FC236}">
              <a16:creationId xmlns:a16="http://schemas.microsoft.com/office/drawing/2014/main" id="{00000000-0008-0000-0600-00000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4" name="Text Box 5" hidden="1">
          <a:extLst>
            <a:ext uri="{FF2B5EF4-FFF2-40B4-BE49-F238E27FC236}">
              <a16:creationId xmlns:a16="http://schemas.microsoft.com/office/drawing/2014/main" id="{00000000-0008-0000-0600-00000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5" name="Text Box 5" hidden="1">
          <a:extLst>
            <a:ext uri="{FF2B5EF4-FFF2-40B4-BE49-F238E27FC236}">
              <a16:creationId xmlns:a16="http://schemas.microsoft.com/office/drawing/2014/main" id="{00000000-0008-0000-0600-00000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6" name="Text Box 5" hidden="1">
          <a:extLst>
            <a:ext uri="{FF2B5EF4-FFF2-40B4-BE49-F238E27FC236}">
              <a16:creationId xmlns:a16="http://schemas.microsoft.com/office/drawing/2014/main" id="{00000000-0008-0000-0600-00000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7" name="Text Box 5" hidden="1">
          <a:extLst>
            <a:ext uri="{FF2B5EF4-FFF2-40B4-BE49-F238E27FC236}">
              <a16:creationId xmlns:a16="http://schemas.microsoft.com/office/drawing/2014/main" id="{00000000-0008-0000-0600-00000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8" name="Text Box 5" hidden="1">
          <a:extLst>
            <a:ext uri="{FF2B5EF4-FFF2-40B4-BE49-F238E27FC236}">
              <a16:creationId xmlns:a16="http://schemas.microsoft.com/office/drawing/2014/main" id="{00000000-0008-0000-0600-00000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89" name="Text Box 34" hidden="1">
          <a:extLst>
            <a:ext uri="{FF2B5EF4-FFF2-40B4-BE49-F238E27FC236}">
              <a16:creationId xmlns:a16="http://schemas.microsoft.com/office/drawing/2014/main" id="{00000000-0008-0000-0600-00000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0" name="Text Box 153" hidden="1">
          <a:extLst>
            <a:ext uri="{FF2B5EF4-FFF2-40B4-BE49-F238E27FC236}">
              <a16:creationId xmlns:a16="http://schemas.microsoft.com/office/drawing/2014/main" id="{00000000-0008-0000-0600-00000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1" name="Text Box 154" hidden="1">
          <a:extLst>
            <a:ext uri="{FF2B5EF4-FFF2-40B4-BE49-F238E27FC236}">
              <a16:creationId xmlns:a16="http://schemas.microsoft.com/office/drawing/2014/main" id="{00000000-0008-0000-0600-00000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2" name="Text Box 24" hidden="1">
          <a:extLst>
            <a:ext uri="{FF2B5EF4-FFF2-40B4-BE49-F238E27FC236}">
              <a16:creationId xmlns:a16="http://schemas.microsoft.com/office/drawing/2014/main" id="{00000000-0008-0000-0600-00000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3" name="Text Box 3" hidden="1">
          <a:extLst>
            <a:ext uri="{FF2B5EF4-FFF2-40B4-BE49-F238E27FC236}">
              <a16:creationId xmlns:a16="http://schemas.microsoft.com/office/drawing/2014/main" id="{00000000-0008-0000-0600-00000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4" name="Text Box 4" hidden="1">
          <a:extLst>
            <a:ext uri="{FF2B5EF4-FFF2-40B4-BE49-F238E27FC236}">
              <a16:creationId xmlns:a16="http://schemas.microsoft.com/office/drawing/2014/main" id="{00000000-0008-0000-0600-00000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5" name="Text Box 5" hidden="1">
          <a:extLst>
            <a:ext uri="{FF2B5EF4-FFF2-40B4-BE49-F238E27FC236}">
              <a16:creationId xmlns:a16="http://schemas.microsoft.com/office/drawing/2014/main" id="{00000000-0008-0000-0600-00000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6" name="Text Box 6" hidden="1">
          <a:extLst>
            <a:ext uri="{FF2B5EF4-FFF2-40B4-BE49-F238E27FC236}">
              <a16:creationId xmlns:a16="http://schemas.microsoft.com/office/drawing/2014/main" id="{00000000-0008-0000-0600-00001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7" name="Text Box 7" hidden="1">
          <a:extLst>
            <a:ext uri="{FF2B5EF4-FFF2-40B4-BE49-F238E27FC236}">
              <a16:creationId xmlns:a16="http://schemas.microsoft.com/office/drawing/2014/main" id="{00000000-0008-0000-0600-00001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8" name="Text Box 8" hidden="1">
          <a:extLst>
            <a:ext uri="{FF2B5EF4-FFF2-40B4-BE49-F238E27FC236}">
              <a16:creationId xmlns:a16="http://schemas.microsoft.com/office/drawing/2014/main" id="{00000000-0008-0000-0600-00001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299" name="Text Box 34" hidden="1">
          <a:extLst>
            <a:ext uri="{FF2B5EF4-FFF2-40B4-BE49-F238E27FC236}">
              <a16:creationId xmlns:a16="http://schemas.microsoft.com/office/drawing/2014/main" id="{00000000-0008-0000-0600-00001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0" name="Text Box 24" hidden="1">
          <a:extLst>
            <a:ext uri="{FF2B5EF4-FFF2-40B4-BE49-F238E27FC236}">
              <a16:creationId xmlns:a16="http://schemas.microsoft.com/office/drawing/2014/main" id="{00000000-0008-0000-0600-00001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1" name="Text Box 5" hidden="1">
          <a:extLst>
            <a:ext uri="{FF2B5EF4-FFF2-40B4-BE49-F238E27FC236}">
              <a16:creationId xmlns:a16="http://schemas.microsoft.com/office/drawing/2014/main" id="{00000000-0008-0000-0600-00001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2" name="Text Box 5" hidden="1">
          <a:extLst>
            <a:ext uri="{FF2B5EF4-FFF2-40B4-BE49-F238E27FC236}">
              <a16:creationId xmlns:a16="http://schemas.microsoft.com/office/drawing/2014/main" id="{00000000-0008-0000-0600-00001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3" name="Text Box 5" hidden="1">
          <a:extLst>
            <a:ext uri="{FF2B5EF4-FFF2-40B4-BE49-F238E27FC236}">
              <a16:creationId xmlns:a16="http://schemas.microsoft.com/office/drawing/2014/main" id="{00000000-0008-0000-0600-00001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4" name="Text Box 5" hidden="1">
          <a:extLst>
            <a:ext uri="{FF2B5EF4-FFF2-40B4-BE49-F238E27FC236}">
              <a16:creationId xmlns:a16="http://schemas.microsoft.com/office/drawing/2014/main" id="{00000000-0008-0000-0600-00001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5" name="Text Box 34" hidden="1">
          <a:extLst>
            <a:ext uri="{FF2B5EF4-FFF2-40B4-BE49-F238E27FC236}">
              <a16:creationId xmlns:a16="http://schemas.microsoft.com/office/drawing/2014/main" id="{00000000-0008-0000-0600-00001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6" name="Text Box 24" hidden="1">
          <a:extLst>
            <a:ext uri="{FF2B5EF4-FFF2-40B4-BE49-F238E27FC236}">
              <a16:creationId xmlns:a16="http://schemas.microsoft.com/office/drawing/2014/main" id="{00000000-0008-0000-0600-00001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7" name="Text Box 5" hidden="1">
          <a:extLst>
            <a:ext uri="{FF2B5EF4-FFF2-40B4-BE49-F238E27FC236}">
              <a16:creationId xmlns:a16="http://schemas.microsoft.com/office/drawing/2014/main" id="{00000000-0008-0000-0600-00001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8" name="Text Box 5" hidden="1">
          <a:extLst>
            <a:ext uri="{FF2B5EF4-FFF2-40B4-BE49-F238E27FC236}">
              <a16:creationId xmlns:a16="http://schemas.microsoft.com/office/drawing/2014/main" id="{00000000-0008-0000-0600-00001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09" name="Text Box 5" hidden="1">
          <a:extLst>
            <a:ext uri="{FF2B5EF4-FFF2-40B4-BE49-F238E27FC236}">
              <a16:creationId xmlns:a16="http://schemas.microsoft.com/office/drawing/2014/main" id="{00000000-0008-0000-0600-00001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0" name="Text Box 5" hidden="1">
          <a:extLst>
            <a:ext uri="{FF2B5EF4-FFF2-40B4-BE49-F238E27FC236}">
              <a16:creationId xmlns:a16="http://schemas.microsoft.com/office/drawing/2014/main" id="{00000000-0008-0000-0600-00001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1" name="Text Box 5" hidden="1">
          <a:extLst>
            <a:ext uri="{FF2B5EF4-FFF2-40B4-BE49-F238E27FC236}">
              <a16:creationId xmlns:a16="http://schemas.microsoft.com/office/drawing/2014/main" id="{00000000-0008-0000-0600-00001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2" name="Text Box 5" hidden="1">
          <a:extLst>
            <a:ext uri="{FF2B5EF4-FFF2-40B4-BE49-F238E27FC236}">
              <a16:creationId xmlns:a16="http://schemas.microsoft.com/office/drawing/2014/main" id="{00000000-0008-0000-0600-00002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3" name="Text Box 34" hidden="1">
          <a:extLst>
            <a:ext uri="{FF2B5EF4-FFF2-40B4-BE49-F238E27FC236}">
              <a16:creationId xmlns:a16="http://schemas.microsoft.com/office/drawing/2014/main" id="{00000000-0008-0000-0600-00002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4" name="Text Box 153" hidden="1">
          <a:extLst>
            <a:ext uri="{FF2B5EF4-FFF2-40B4-BE49-F238E27FC236}">
              <a16:creationId xmlns:a16="http://schemas.microsoft.com/office/drawing/2014/main" id="{00000000-0008-0000-0600-00002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5" name="Text Box 154" hidden="1">
          <a:extLst>
            <a:ext uri="{FF2B5EF4-FFF2-40B4-BE49-F238E27FC236}">
              <a16:creationId xmlns:a16="http://schemas.microsoft.com/office/drawing/2014/main" id="{00000000-0008-0000-0600-00002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6" name="Text Box 24" hidden="1">
          <a:extLst>
            <a:ext uri="{FF2B5EF4-FFF2-40B4-BE49-F238E27FC236}">
              <a16:creationId xmlns:a16="http://schemas.microsoft.com/office/drawing/2014/main" id="{00000000-0008-0000-0600-00002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7" name="Text Box 3" hidden="1">
          <a:extLst>
            <a:ext uri="{FF2B5EF4-FFF2-40B4-BE49-F238E27FC236}">
              <a16:creationId xmlns:a16="http://schemas.microsoft.com/office/drawing/2014/main" id="{00000000-0008-0000-0600-00002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8" name="Text Box 4" hidden="1">
          <a:extLst>
            <a:ext uri="{FF2B5EF4-FFF2-40B4-BE49-F238E27FC236}">
              <a16:creationId xmlns:a16="http://schemas.microsoft.com/office/drawing/2014/main" id="{00000000-0008-0000-0600-00002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19" name="Text Box 5" hidden="1">
          <a:extLst>
            <a:ext uri="{FF2B5EF4-FFF2-40B4-BE49-F238E27FC236}">
              <a16:creationId xmlns:a16="http://schemas.microsoft.com/office/drawing/2014/main" id="{00000000-0008-0000-0600-00002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0" name="Text Box 6" hidden="1">
          <a:extLst>
            <a:ext uri="{FF2B5EF4-FFF2-40B4-BE49-F238E27FC236}">
              <a16:creationId xmlns:a16="http://schemas.microsoft.com/office/drawing/2014/main" id="{00000000-0008-0000-0600-00002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1" name="Text Box 7" hidden="1">
          <a:extLst>
            <a:ext uri="{FF2B5EF4-FFF2-40B4-BE49-F238E27FC236}">
              <a16:creationId xmlns:a16="http://schemas.microsoft.com/office/drawing/2014/main" id="{00000000-0008-0000-0600-00002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2" name="Text Box 8" hidden="1">
          <a:extLst>
            <a:ext uri="{FF2B5EF4-FFF2-40B4-BE49-F238E27FC236}">
              <a16:creationId xmlns:a16="http://schemas.microsoft.com/office/drawing/2014/main" id="{00000000-0008-0000-0600-00002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3" name="Text Box 34" hidden="1">
          <a:extLst>
            <a:ext uri="{FF2B5EF4-FFF2-40B4-BE49-F238E27FC236}">
              <a16:creationId xmlns:a16="http://schemas.microsoft.com/office/drawing/2014/main" id="{00000000-0008-0000-0600-00002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4" name="Text Box 24" hidden="1">
          <a:extLst>
            <a:ext uri="{FF2B5EF4-FFF2-40B4-BE49-F238E27FC236}">
              <a16:creationId xmlns:a16="http://schemas.microsoft.com/office/drawing/2014/main" id="{00000000-0008-0000-0600-00002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5" name="Text Box 5" hidden="1">
          <a:extLst>
            <a:ext uri="{FF2B5EF4-FFF2-40B4-BE49-F238E27FC236}">
              <a16:creationId xmlns:a16="http://schemas.microsoft.com/office/drawing/2014/main" id="{00000000-0008-0000-0600-00002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6" name="Text Box 5" hidden="1">
          <a:extLst>
            <a:ext uri="{FF2B5EF4-FFF2-40B4-BE49-F238E27FC236}">
              <a16:creationId xmlns:a16="http://schemas.microsoft.com/office/drawing/2014/main" id="{00000000-0008-0000-0600-00002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7" name="Text Box 5" hidden="1">
          <a:extLst>
            <a:ext uri="{FF2B5EF4-FFF2-40B4-BE49-F238E27FC236}">
              <a16:creationId xmlns:a16="http://schemas.microsoft.com/office/drawing/2014/main" id="{00000000-0008-0000-0600-00002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8" name="Text Box 1" hidden="1">
          <a:extLst>
            <a:ext uri="{FF2B5EF4-FFF2-40B4-BE49-F238E27FC236}">
              <a16:creationId xmlns:a16="http://schemas.microsoft.com/office/drawing/2014/main" id="{00000000-0008-0000-0600-00003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29" name="Text Box 2" hidden="1">
          <a:extLst>
            <a:ext uri="{FF2B5EF4-FFF2-40B4-BE49-F238E27FC236}">
              <a16:creationId xmlns:a16="http://schemas.microsoft.com/office/drawing/2014/main" id="{00000000-0008-0000-0600-00003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0" name="Text Box 3" hidden="1">
          <a:extLst>
            <a:ext uri="{FF2B5EF4-FFF2-40B4-BE49-F238E27FC236}">
              <a16:creationId xmlns:a16="http://schemas.microsoft.com/office/drawing/2014/main" id="{00000000-0008-0000-0600-00003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1" name="Text Box 4" hidden="1">
          <a:extLst>
            <a:ext uri="{FF2B5EF4-FFF2-40B4-BE49-F238E27FC236}">
              <a16:creationId xmlns:a16="http://schemas.microsoft.com/office/drawing/2014/main" id="{00000000-0008-0000-0600-00003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2" name="Text Box 6" hidden="1">
          <a:extLst>
            <a:ext uri="{FF2B5EF4-FFF2-40B4-BE49-F238E27FC236}">
              <a16:creationId xmlns:a16="http://schemas.microsoft.com/office/drawing/2014/main" id="{00000000-0008-0000-0600-00003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3" name="Text Box 7" hidden="1">
          <a:extLst>
            <a:ext uri="{FF2B5EF4-FFF2-40B4-BE49-F238E27FC236}">
              <a16:creationId xmlns:a16="http://schemas.microsoft.com/office/drawing/2014/main" id="{00000000-0008-0000-0600-00003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4" name="Text Box 8" hidden="1">
          <a:extLst>
            <a:ext uri="{FF2B5EF4-FFF2-40B4-BE49-F238E27FC236}">
              <a16:creationId xmlns:a16="http://schemas.microsoft.com/office/drawing/2014/main" id="{00000000-0008-0000-0600-00003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5" name="Text Box 9" hidden="1">
          <a:extLst>
            <a:ext uri="{FF2B5EF4-FFF2-40B4-BE49-F238E27FC236}">
              <a16:creationId xmlns:a16="http://schemas.microsoft.com/office/drawing/2014/main" id="{00000000-0008-0000-0600-00003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6" name="Text Box 10" hidden="1">
          <a:extLst>
            <a:ext uri="{FF2B5EF4-FFF2-40B4-BE49-F238E27FC236}">
              <a16:creationId xmlns:a16="http://schemas.microsoft.com/office/drawing/2014/main" id="{00000000-0008-0000-0600-00003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337" name="Text Box 11" hidden="1">
          <a:extLst>
            <a:ext uri="{FF2B5EF4-FFF2-40B4-BE49-F238E27FC236}">
              <a16:creationId xmlns:a16="http://schemas.microsoft.com/office/drawing/2014/main" id="{00000000-0008-0000-0600-000039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338" name="Text Box 12" hidden="1">
          <a:extLst>
            <a:ext uri="{FF2B5EF4-FFF2-40B4-BE49-F238E27FC236}">
              <a16:creationId xmlns:a16="http://schemas.microsoft.com/office/drawing/2014/main" id="{00000000-0008-0000-0600-00003A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39" name="Text Box 13" hidden="1">
          <a:extLst>
            <a:ext uri="{FF2B5EF4-FFF2-40B4-BE49-F238E27FC236}">
              <a16:creationId xmlns:a16="http://schemas.microsoft.com/office/drawing/2014/main" id="{00000000-0008-0000-0600-00003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40" name="Text Box 14" hidden="1">
          <a:extLst>
            <a:ext uri="{FF2B5EF4-FFF2-40B4-BE49-F238E27FC236}">
              <a16:creationId xmlns:a16="http://schemas.microsoft.com/office/drawing/2014/main" id="{00000000-0008-0000-0600-00003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341" name="Text Box 15" hidden="1">
          <a:extLst>
            <a:ext uri="{FF2B5EF4-FFF2-40B4-BE49-F238E27FC236}">
              <a16:creationId xmlns:a16="http://schemas.microsoft.com/office/drawing/2014/main" id="{00000000-0008-0000-0600-00003D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342" name="Text Box 16" hidden="1">
          <a:extLst>
            <a:ext uri="{FF2B5EF4-FFF2-40B4-BE49-F238E27FC236}">
              <a16:creationId xmlns:a16="http://schemas.microsoft.com/office/drawing/2014/main" id="{00000000-0008-0000-0600-00003E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43" name="Text Box 17" hidden="1">
          <a:extLst>
            <a:ext uri="{FF2B5EF4-FFF2-40B4-BE49-F238E27FC236}">
              <a16:creationId xmlns:a16="http://schemas.microsoft.com/office/drawing/2014/main" id="{00000000-0008-0000-0600-00003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44" name="Text Box 18" hidden="1">
          <a:extLst>
            <a:ext uri="{FF2B5EF4-FFF2-40B4-BE49-F238E27FC236}">
              <a16:creationId xmlns:a16="http://schemas.microsoft.com/office/drawing/2014/main" id="{00000000-0008-0000-0600-00004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345" name="Text Box 19" hidden="1">
          <a:extLst>
            <a:ext uri="{FF2B5EF4-FFF2-40B4-BE49-F238E27FC236}">
              <a16:creationId xmlns:a16="http://schemas.microsoft.com/office/drawing/2014/main" id="{00000000-0008-0000-0600-000041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346" name="Text Box 20" hidden="1">
          <a:extLst>
            <a:ext uri="{FF2B5EF4-FFF2-40B4-BE49-F238E27FC236}">
              <a16:creationId xmlns:a16="http://schemas.microsoft.com/office/drawing/2014/main" id="{00000000-0008-0000-0600-000042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47" name="Text Box 22" hidden="1">
          <a:extLst>
            <a:ext uri="{FF2B5EF4-FFF2-40B4-BE49-F238E27FC236}">
              <a16:creationId xmlns:a16="http://schemas.microsoft.com/office/drawing/2014/main" id="{00000000-0008-0000-0600-00004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48" name="Text Box 23" hidden="1">
          <a:extLst>
            <a:ext uri="{FF2B5EF4-FFF2-40B4-BE49-F238E27FC236}">
              <a16:creationId xmlns:a16="http://schemas.microsoft.com/office/drawing/2014/main" id="{00000000-0008-0000-0600-00004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349" name="Text Box 24" hidden="1">
          <a:extLst>
            <a:ext uri="{FF2B5EF4-FFF2-40B4-BE49-F238E27FC236}">
              <a16:creationId xmlns:a16="http://schemas.microsoft.com/office/drawing/2014/main" id="{00000000-0008-0000-0600-000045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350" name="Text Box 25" hidden="1">
          <a:extLst>
            <a:ext uri="{FF2B5EF4-FFF2-40B4-BE49-F238E27FC236}">
              <a16:creationId xmlns:a16="http://schemas.microsoft.com/office/drawing/2014/main" id="{00000000-0008-0000-0600-00004605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1" name="Text Box 24" hidden="1">
          <a:extLst>
            <a:ext uri="{FF2B5EF4-FFF2-40B4-BE49-F238E27FC236}">
              <a16:creationId xmlns:a16="http://schemas.microsoft.com/office/drawing/2014/main" id="{00000000-0008-0000-0600-00004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2" name="Text Box 4" hidden="1">
          <a:extLst>
            <a:ext uri="{FF2B5EF4-FFF2-40B4-BE49-F238E27FC236}">
              <a16:creationId xmlns:a16="http://schemas.microsoft.com/office/drawing/2014/main" id="{00000000-0008-0000-0600-00004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3" name="Text Box 5" hidden="1">
          <a:extLst>
            <a:ext uri="{FF2B5EF4-FFF2-40B4-BE49-F238E27FC236}">
              <a16:creationId xmlns:a16="http://schemas.microsoft.com/office/drawing/2014/main" id="{00000000-0008-0000-0600-00004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4" name="Text Box 24" hidden="1">
          <a:extLst>
            <a:ext uri="{FF2B5EF4-FFF2-40B4-BE49-F238E27FC236}">
              <a16:creationId xmlns:a16="http://schemas.microsoft.com/office/drawing/2014/main" id="{00000000-0008-0000-0600-00004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5" name="Text Box 4" hidden="1">
          <a:extLst>
            <a:ext uri="{FF2B5EF4-FFF2-40B4-BE49-F238E27FC236}">
              <a16:creationId xmlns:a16="http://schemas.microsoft.com/office/drawing/2014/main" id="{00000000-0008-0000-0600-00004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6" name="Text Box 5" hidden="1">
          <a:extLst>
            <a:ext uri="{FF2B5EF4-FFF2-40B4-BE49-F238E27FC236}">
              <a16:creationId xmlns:a16="http://schemas.microsoft.com/office/drawing/2014/main" id="{00000000-0008-0000-0600-00004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7" name="Text Box 38" hidden="1">
          <a:extLst>
            <a:ext uri="{FF2B5EF4-FFF2-40B4-BE49-F238E27FC236}">
              <a16:creationId xmlns:a16="http://schemas.microsoft.com/office/drawing/2014/main" id="{00000000-0008-0000-0600-00004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8" name="Text Box 39" hidden="1">
          <a:extLst>
            <a:ext uri="{FF2B5EF4-FFF2-40B4-BE49-F238E27FC236}">
              <a16:creationId xmlns:a16="http://schemas.microsoft.com/office/drawing/2014/main" id="{00000000-0008-0000-0600-00004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59" name="Text Box 40" hidden="1">
          <a:extLst>
            <a:ext uri="{FF2B5EF4-FFF2-40B4-BE49-F238E27FC236}">
              <a16:creationId xmlns:a16="http://schemas.microsoft.com/office/drawing/2014/main" id="{00000000-0008-0000-0600-00004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0" name="Text Box 41" hidden="1">
          <a:extLst>
            <a:ext uri="{FF2B5EF4-FFF2-40B4-BE49-F238E27FC236}">
              <a16:creationId xmlns:a16="http://schemas.microsoft.com/office/drawing/2014/main" id="{00000000-0008-0000-0600-00005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1" name="Text Box 42" hidden="1">
          <a:extLst>
            <a:ext uri="{FF2B5EF4-FFF2-40B4-BE49-F238E27FC236}">
              <a16:creationId xmlns:a16="http://schemas.microsoft.com/office/drawing/2014/main" id="{00000000-0008-0000-0600-00005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2" name="Text Box 43" hidden="1">
          <a:extLst>
            <a:ext uri="{FF2B5EF4-FFF2-40B4-BE49-F238E27FC236}">
              <a16:creationId xmlns:a16="http://schemas.microsoft.com/office/drawing/2014/main" id="{00000000-0008-0000-0600-00005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3" name="Text Box 44" hidden="1">
          <a:extLst>
            <a:ext uri="{FF2B5EF4-FFF2-40B4-BE49-F238E27FC236}">
              <a16:creationId xmlns:a16="http://schemas.microsoft.com/office/drawing/2014/main" id="{00000000-0008-0000-0600-00005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4" name="Text Box 45" hidden="1">
          <a:extLst>
            <a:ext uri="{FF2B5EF4-FFF2-40B4-BE49-F238E27FC236}">
              <a16:creationId xmlns:a16="http://schemas.microsoft.com/office/drawing/2014/main" id="{00000000-0008-0000-0600-00005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5" name="Text Box 46" hidden="1">
          <a:extLst>
            <a:ext uri="{FF2B5EF4-FFF2-40B4-BE49-F238E27FC236}">
              <a16:creationId xmlns:a16="http://schemas.microsoft.com/office/drawing/2014/main" id="{00000000-0008-0000-0600-00005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6" name="Text Box 47" hidden="1">
          <a:extLst>
            <a:ext uri="{FF2B5EF4-FFF2-40B4-BE49-F238E27FC236}">
              <a16:creationId xmlns:a16="http://schemas.microsoft.com/office/drawing/2014/main" id="{00000000-0008-0000-0600-00005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7" name="Text Box 48" hidden="1">
          <a:extLst>
            <a:ext uri="{FF2B5EF4-FFF2-40B4-BE49-F238E27FC236}">
              <a16:creationId xmlns:a16="http://schemas.microsoft.com/office/drawing/2014/main" id="{00000000-0008-0000-0600-00005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8" name="Text Box 49" hidden="1">
          <a:extLst>
            <a:ext uri="{FF2B5EF4-FFF2-40B4-BE49-F238E27FC236}">
              <a16:creationId xmlns:a16="http://schemas.microsoft.com/office/drawing/2014/main" id="{00000000-0008-0000-0600-00005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69" name="Text Box 50" hidden="1">
          <a:extLst>
            <a:ext uri="{FF2B5EF4-FFF2-40B4-BE49-F238E27FC236}">
              <a16:creationId xmlns:a16="http://schemas.microsoft.com/office/drawing/2014/main" id="{00000000-0008-0000-0600-00005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0" name="Text Box 51" hidden="1">
          <a:extLst>
            <a:ext uri="{FF2B5EF4-FFF2-40B4-BE49-F238E27FC236}">
              <a16:creationId xmlns:a16="http://schemas.microsoft.com/office/drawing/2014/main" id="{00000000-0008-0000-0600-00005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1" name="Text Box 52" hidden="1">
          <a:extLst>
            <a:ext uri="{FF2B5EF4-FFF2-40B4-BE49-F238E27FC236}">
              <a16:creationId xmlns:a16="http://schemas.microsoft.com/office/drawing/2014/main" id="{00000000-0008-0000-0600-00005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2" name="Text Box 53" hidden="1">
          <a:extLst>
            <a:ext uri="{FF2B5EF4-FFF2-40B4-BE49-F238E27FC236}">
              <a16:creationId xmlns:a16="http://schemas.microsoft.com/office/drawing/2014/main" id="{00000000-0008-0000-0600-00005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3" name="Text Box 54" hidden="1">
          <a:extLst>
            <a:ext uri="{FF2B5EF4-FFF2-40B4-BE49-F238E27FC236}">
              <a16:creationId xmlns:a16="http://schemas.microsoft.com/office/drawing/2014/main" id="{00000000-0008-0000-0600-00005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4" name="Text Box 55" hidden="1">
          <a:extLst>
            <a:ext uri="{FF2B5EF4-FFF2-40B4-BE49-F238E27FC236}">
              <a16:creationId xmlns:a16="http://schemas.microsoft.com/office/drawing/2014/main" id="{00000000-0008-0000-0600-00005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5" name="Text Box 57" hidden="1">
          <a:extLst>
            <a:ext uri="{FF2B5EF4-FFF2-40B4-BE49-F238E27FC236}">
              <a16:creationId xmlns:a16="http://schemas.microsoft.com/office/drawing/2014/main" id="{00000000-0008-0000-0600-00005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6" name="Text Box 38" hidden="1">
          <a:extLst>
            <a:ext uri="{FF2B5EF4-FFF2-40B4-BE49-F238E27FC236}">
              <a16:creationId xmlns:a16="http://schemas.microsoft.com/office/drawing/2014/main" id="{00000000-0008-0000-0600-00006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7" name="Text Box 38" hidden="1">
          <a:extLst>
            <a:ext uri="{FF2B5EF4-FFF2-40B4-BE49-F238E27FC236}">
              <a16:creationId xmlns:a16="http://schemas.microsoft.com/office/drawing/2014/main" id="{00000000-0008-0000-0600-00006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8" name="Text Box 40" hidden="1">
          <a:extLst>
            <a:ext uri="{FF2B5EF4-FFF2-40B4-BE49-F238E27FC236}">
              <a16:creationId xmlns:a16="http://schemas.microsoft.com/office/drawing/2014/main" id="{00000000-0008-0000-0600-00006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79" name="Text Box 38" hidden="1">
          <a:extLst>
            <a:ext uri="{FF2B5EF4-FFF2-40B4-BE49-F238E27FC236}">
              <a16:creationId xmlns:a16="http://schemas.microsoft.com/office/drawing/2014/main" id="{00000000-0008-0000-0600-00006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0" name="Text Box 38" hidden="1">
          <a:extLst>
            <a:ext uri="{FF2B5EF4-FFF2-40B4-BE49-F238E27FC236}">
              <a16:creationId xmlns:a16="http://schemas.microsoft.com/office/drawing/2014/main" id="{00000000-0008-0000-0600-00006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1" name="Text Box 4" hidden="1">
          <a:extLst>
            <a:ext uri="{FF2B5EF4-FFF2-40B4-BE49-F238E27FC236}">
              <a16:creationId xmlns:a16="http://schemas.microsoft.com/office/drawing/2014/main" id="{00000000-0008-0000-0600-00006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38</xdr:row>
      <xdr:rowOff>0</xdr:rowOff>
    </xdr:from>
    <xdr:ext cx="76200" cy="200025"/>
    <xdr:sp macro="" textlink="">
      <xdr:nvSpPr>
        <xdr:cNvPr id="1382" name="Text Box 5" hidden="1">
          <a:extLst>
            <a:ext uri="{FF2B5EF4-FFF2-40B4-BE49-F238E27FC236}">
              <a16:creationId xmlns:a16="http://schemas.microsoft.com/office/drawing/2014/main" id="{00000000-0008-0000-0600-00006605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3" name="Text Box 34" hidden="1">
          <a:extLst>
            <a:ext uri="{FF2B5EF4-FFF2-40B4-BE49-F238E27FC236}">
              <a16:creationId xmlns:a16="http://schemas.microsoft.com/office/drawing/2014/main" id="{00000000-0008-0000-0600-00006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4" name="Text Box 5" hidden="1">
          <a:extLst>
            <a:ext uri="{FF2B5EF4-FFF2-40B4-BE49-F238E27FC236}">
              <a16:creationId xmlns:a16="http://schemas.microsoft.com/office/drawing/2014/main" id="{00000000-0008-0000-0600-00006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5" name="Text Box 5" hidden="1">
          <a:extLst>
            <a:ext uri="{FF2B5EF4-FFF2-40B4-BE49-F238E27FC236}">
              <a16:creationId xmlns:a16="http://schemas.microsoft.com/office/drawing/2014/main" id="{00000000-0008-0000-0600-00006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6" name="Text Box 24" hidden="1">
          <a:extLst>
            <a:ext uri="{FF2B5EF4-FFF2-40B4-BE49-F238E27FC236}">
              <a16:creationId xmlns:a16="http://schemas.microsoft.com/office/drawing/2014/main" id="{00000000-0008-0000-0600-00006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7" name="Text Box 5" hidden="1">
          <a:extLst>
            <a:ext uri="{FF2B5EF4-FFF2-40B4-BE49-F238E27FC236}">
              <a16:creationId xmlns:a16="http://schemas.microsoft.com/office/drawing/2014/main" id="{00000000-0008-0000-0600-00006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8" name="Text Box 5" hidden="1">
          <a:extLst>
            <a:ext uri="{FF2B5EF4-FFF2-40B4-BE49-F238E27FC236}">
              <a16:creationId xmlns:a16="http://schemas.microsoft.com/office/drawing/2014/main" id="{00000000-0008-0000-0600-00006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89" name="Text Box 5" hidden="1">
          <a:extLst>
            <a:ext uri="{FF2B5EF4-FFF2-40B4-BE49-F238E27FC236}">
              <a16:creationId xmlns:a16="http://schemas.microsoft.com/office/drawing/2014/main" id="{00000000-0008-0000-0600-00006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0" name="Text Box 5" hidden="1">
          <a:extLst>
            <a:ext uri="{FF2B5EF4-FFF2-40B4-BE49-F238E27FC236}">
              <a16:creationId xmlns:a16="http://schemas.microsoft.com/office/drawing/2014/main" id="{00000000-0008-0000-0600-00006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1" name="Text Box 5" hidden="1">
          <a:extLst>
            <a:ext uri="{FF2B5EF4-FFF2-40B4-BE49-F238E27FC236}">
              <a16:creationId xmlns:a16="http://schemas.microsoft.com/office/drawing/2014/main" id="{00000000-0008-0000-0600-00006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2" name="Text Box 5" hidden="1">
          <a:extLst>
            <a:ext uri="{FF2B5EF4-FFF2-40B4-BE49-F238E27FC236}">
              <a16:creationId xmlns:a16="http://schemas.microsoft.com/office/drawing/2014/main" id="{00000000-0008-0000-0600-00007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3" name="Text Box 5" hidden="1">
          <a:extLst>
            <a:ext uri="{FF2B5EF4-FFF2-40B4-BE49-F238E27FC236}">
              <a16:creationId xmlns:a16="http://schemas.microsoft.com/office/drawing/2014/main" id="{00000000-0008-0000-0600-00007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4" name="Text Box 34" hidden="1">
          <a:extLst>
            <a:ext uri="{FF2B5EF4-FFF2-40B4-BE49-F238E27FC236}">
              <a16:creationId xmlns:a16="http://schemas.microsoft.com/office/drawing/2014/main" id="{00000000-0008-0000-0600-00007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5" name="Text Box 153" hidden="1">
          <a:extLst>
            <a:ext uri="{FF2B5EF4-FFF2-40B4-BE49-F238E27FC236}">
              <a16:creationId xmlns:a16="http://schemas.microsoft.com/office/drawing/2014/main" id="{00000000-0008-0000-0600-00007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6" name="Text Box 154" hidden="1">
          <a:extLst>
            <a:ext uri="{FF2B5EF4-FFF2-40B4-BE49-F238E27FC236}">
              <a16:creationId xmlns:a16="http://schemas.microsoft.com/office/drawing/2014/main" id="{00000000-0008-0000-0600-00007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7" name="Text Box 24" hidden="1">
          <a:extLst>
            <a:ext uri="{FF2B5EF4-FFF2-40B4-BE49-F238E27FC236}">
              <a16:creationId xmlns:a16="http://schemas.microsoft.com/office/drawing/2014/main" id="{00000000-0008-0000-0600-00007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8" name="Text Box 3" hidden="1">
          <a:extLst>
            <a:ext uri="{FF2B5EF4-FFF2-40B4-BE49-F238E27FC236}">
              <a16:creationId xmlns:a16="http://schemas.microsoft.com/office/drawing/2014/main" id="{00000000-0008-0000-0600-00007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399" name="Text Box 4" hidden="1">
          <a:extLst>
            <a:ext uri="{FF2B5EF4-FFF2-40B4-BE49-F238E27FC236}">
              <a16:creationId xmlns:a16="http://schemas.microsoft.com/office/drawing/2014/main" id="{00000000-0008-0000-0600-00007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0" name="Text Box 5" hidden="1">
          <a:extLst>
            <a:ext uri="{FF2B5EF4-FFF2-40B4-BE49-F238E27FC236}">
              <a16:creationId xmlns:a16="http://schemas.microsoft.com/office/drawing/2014/main" id="{00000000-0008-0000-0600-00007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1" name="Text Box 6" hidden="1">
          <a:extLst>
            <a:ext uri="{FF2B5EF4-FFF2-40B4-BE49-F238E27FC236}">
              <a16:creationId xmlns:a16="http://schemas.microsoft.com/office/drawing/2014/main" id="{00000000-0008-0000-0600-00007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2" name="Text Box 7" hidden="1">
          <a:extLst>
            <a:ext uri="{FF2B5EF4-FFF2-40B4-BE49-F238E27FC236}">
              <a16:creationId xmlns:a16="http://schemas.microsoft.com/office/drawing/2014/main" id="{00000000-0008-0000-0600-00007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3" name="Text Box 8" hidden="1">
          <a:extLst>
            <a:ext uri="{FF2B5EF4-FFF2-40B4-BE49-F238E27FC236}">
              <a16:creationId xmlns:a16="http://schemas.microsoft.com/office/drawing/2014/main" id="{00000000-0008-0000-0600-00007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4" name="Text Box 34" hidden="1">
          <a:extLst>
            <a:ext uri="{FF2B5EF4-FFF2-40B4-BE49-F238E27FC236}">
              <a16:creationId xmlns:a16="http://schemas.microsoft.com/office/drawing/2014/main" id="{00000000-0008-0000-0600-00007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5" name="Text Box 24" hidden="1">
          <a:extLst>
            <a:ext uri="{FF2B5EF4-FFF2-40B4-BE49-F238E27FC236}">
              <a16:creationId xmlns:a16="http://schemas.microsoft.com/office/drawing/2014/main" id="{00000000-0008-0000-0600-00007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6" name="Text Box 5" hidden="1">
          <a:extLst>
            <a:ext uri="{FF2B5EF4-FFF2-40B4-BE49-F238E27FC236}">
              <a16:creationId xmlns:a16="http://schemas.microsoft.com/office/drawing/2014/main" id="{00000000-0008-0000-0600-00007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7" name="Text Box 5" hidden="1">
          <a:extLst>
            <a:ext uri="{FF2B5EF4-FFF2-40B4-BE49-F238E27FC236}">
              <a16:creationId xmlns:a16="http://schemas.microsoft.com/office/drawing/2014/main" id="{00000000-0008-0000-0600-00007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8" name="Text Box 5" hidden="1">
          <a:extLst>
            <a:ext uri="{FF2B5EF4-FFF2-40B4-BE49-F238E27FC236}">
              <a16:creationId xmlns:a16="http://schemas.microsoft.com/office/drawing/2014/main" id="{00000000-0008-0000-0600-00008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09" name="Text Box 5" hidden="1">
          <a:extLst>
            <a:ext uri="{FF2B5EF4-FFF2-40B4-BE49-F238E27FC236}">
              <a16:creationId xmlns:a16="http://schemas.microsoft.com/office/drawing/2014/main" id="{00000000-0008-0000-0600-00008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0" name="Text Box 34" hidden="1">
          <a:extLst>
            <a:ext uri="{FF2B5EF4-FFF2-40B4-BE49-F238E27FC236}">
              <a16:creationId xmlns:a16="http://schemas.microsoft.com/office/drawing/2014/main" id="{00000000-0008-0000-0600-00008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1" name="Text Box 5" hidden="1">
          <a:extLst>
            <a:ext uri="{FF2B5EF4-FFF2-40B4-BE49-F238E27FC236}">
              <a16:creationId xmlns:a16="http://schemas.microsoft.com/office/drawing/2014/main" id="{00000000-0008-0000-0600-00008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2" name="Text Box 5" hidden="1">
          <a:extLst>
            <a:ext uri="{FF2B5EF4-FFF2-40B4-BE49-F238E27FC236}">
              <a16:creationId xmlns:a16="http://schemas.microsoft.com/office/drawing/2014/main" id="{00000000-0008-0000-0600-00008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3" name="Text Box 24" hidden="1">
          <a:extLst>
            <a:ext uri="{FF2B5EF4-FFF2-40B4-BE49-F238E27FC236}">
              <a16:creationId xmlns:a16="http://schemas.microsoft.com/office/drawing/2014/main" id="{00000000-0008-0000-0600-00008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4" name="Text Box 5" hidden="1">
          <a:extLst>
            <a:ext uri="{FF2B5EF4-FFF2-40B4-BE49-F238E27FC236}">
              <a16:creationId xmlns:a16="http://schemas.microsoft.com/office/drawing/2014/main" id="{00000000-0008-0000-0600-00008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5" name="Text Box 5" hidden="1">
          <a:extLst>
            <a:ext uri="{FF2B5EF4-FFF2-40B4-BE49-F238E27FC236}">
              <a16:creationId xmlns:a16="http://schemas.microsoft.com/office/drawing/2014/main" id="{00000000-0008-0000-0600-00008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6" name="Text Box 5" hidden="1">
          <a:extLst>
            <a:ext uri="{FF2B5EF4-FFF2-40B4-BE49-F238E27FC236}">
              <a16:creationId xmlns:a16="http://schemas.microsoft.com/office/drawing/2014/main" id="{00000000-0008-0000-0600-00008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7" name="Text Box 5" hidden="1">
          <a:extLst>
            <a:ext uri="{FF2B5EF4-FFF2-40B4-BE49-F238E27FC236}">
              <a16:creationId xmlns:a16="http://schemas.microsoft.com/office/drawing/2014/main" id="{00000000-0008-0000-0600-00008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8" name="Text Box 5" hidden="1">
          <a:extLst>
            <a:ext uri="{FF2B5EF4-FFF2-40B4-BE49-F238E27FC236}">
              <a16:creationId xmlns:a16="http://schemas.microsoft.com/office/drawing/2014/main" id="{00000000-0008-0000-0600-00008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19" name="Text Box 5" hidden="1">
          <a:extLst>
            <a:ext uri="{FF2B5EF4-FFF2-40B4-BE49-F238E27FC236}">
              <a16:creationId xmlns:a16="http://schemas.microsoft.com/office/drawing/2014/main" id="{00000000-0008-0000-0600-00008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0" name="Text Box 5" hidden="1">
          <a:extLst>
            <a:ext uri="{FF2B5EF4-FFF2-40B4-BE49-F238E27FC236}">
              <a16:creationId xmlns:a16="http://schemas.microsoft.com/office/drawing/2014/main" id="{00000000-0008-0000-0600-00008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1" name="Text Box 34" hidden="1">
          <a:extLst>
            <a:ext uri="{FF2B5EF4-FFF2-40B4-BE49-F238E27FC236}">
              <a16:creationId xmlns:a16="http://schemas.microsoft.com/office/drawing/2014/main" id="{00000000-0008-0000-0600-00008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2" name="Text Box 153" hidden="1">
          <a:extLst>
            <a:ext uri="{FF2B5EF4-FFF2-40B4-BE49-F238E27FC236}">
              <a16:creationId xmlns:a16="http://schemas.microsoft.com/office/drawing/2014/main" id="{00000000-0008-0000-0600-00008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3" name="Text Box 154" hidden="1">
          <a:extLst>
            <a:ext uri="{FF2B5EF4-FFF2-40B4-BE49-F238E27FC236}">
              <a16:creationId xmlns:a16="http://schemas.microsoft.com/office/drawing/2014/main" id="{00000000-0008-0000-0600-00008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4" name="Text Box 24" hidden="1">
          <a:extLst>
            <a:ext uri="{FF2B5EF4-FFF2-40B4-BE49-F238E27FC236}">
              <a16:creationId xmlns:a16="http://schemas.microsoft.com/office/drawing/2014/main" id="{00000000-0008-0000-0600-00009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5" name="Text Box 3" hidden="1">
          <a:extLst>
            <a:ext uri="{FF2B5EF4-FFF2-40B4-BE49-F238E27FC236}">
              <a16:creationId xmlns:a16="http://schemas.microsoft.com/office/drawing/2014/main" id="{00000000-0008-0000-0600-00009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6" name="Text Box 4" hidden="1">
          <a:extLst>
            <a:ext uri="{FF2B5EF4-FFF2-40B4-BE49-F238E27FC236}">
              <a16:creationId xmlns:a16="http://schemas.microsoft.com/office/drawing/2014/main" id="{00000000-0008-0000-0600-00009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7" name="Text Box 5" hidden="1">
          <a:extLst>
            <a:ext uri="{FF2B5EF4-FFF2-40B4-BE49-F238E27FC236}">
              <a16:creationId xmlns:a16="http://schemas.microsoft.com/office/drawing/2014/main" id="{00000000-0008-0000-0600-00009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8" name="Text Box 6" hidden="1">
          <a:extLst>
            <a:ext uri="{FF2B5EF4-FFF2-40B4-BE49-F238E27FC236}">
              <a16:creationId xmlns:a16="http://schemas.microsoft.com/office/drawing/2014/main" id="{00000000-0008-0000-0600-00009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29" name="Text Box 7" hidden="1">
          <a:extLst>
            <a:ext uri="{FF2B5EF4-FFF2-40B4-BE49-F238E27FC236}">
              <a16:creationId xmlns:a16="http://schemas.microsoft.com/office/drawing/2014/main" id="{00000000-0008-0000-0600-00009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0" name="Text Box 8" hidden="1">
          <a:extLst>
            <a:ext uri="{FF2B5EF4-FFF2-40B4-BE49-F238E27FC236}">
              <a16:creationId xmlns:a16="http://schemas.microsoft.com/office/drawing/2014/main" id="{00000000-0008-0000-0600-00009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1" name="Text Box 34" hidden="1">
          <a:extLst>
            <a:ext uri="{FF2B5EF4-FFF2-40B4-BE49-F238E27FC236}">
              <a16:creationId xmlns:a16="http://schemas.microsoft.com/office/drawing/2014/main" id="{00000000-0008-0000-0600-00009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2" name="Text Box 24" hidden="1">
          <a:extLst>
            <a:ext uri="{FF2B5EF4-FFF2-40B4-BE49-F238E27FC236}">
              <a16:creationId xmlns:a16="http://schemas.microsoft.com/office/drawing/2014/main" id="{00000000-0008-0000-0600-00009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3" name="Text Box 5" hidden="1">
          <a:extLst>
            <a:ext uri="{FF2B5EF4-FFF2-40B4-BE49-F238E27FC236}">
              <a16:creationId xmlns:a16="http://schemas.microsoft.com/office/drawing/2014/main" id="{00000000-0008-0000-0600-00009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4" name="Text Box 5" hidden="1">
          <a:extLst>
            <a:ext uri="{FF2B5EF4-FFF2-40B4-BE49-F238E27FC236}">
              <a16:creationId xmlns:a16="http://schemas.microsoft.com/office/drawing/2014/main" id="{00000000-0008-0000-0600-00009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5" name="Text Box 5" hidden="1">
          <a:extLst>
            <a:ext uri="{FF2B5EF4-FFF2-40B4-BE49-F238E27FC236}">
              <a16:creationId xmlns:a16="http://schemas.microsoft.com/office/drawing/2014/main" id="{00000000-0008-0000-0600-00009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6" name="Text Box 5" hidden="1">
          <a:extLst>
            <a:ext uri="{FF2B5EF4-FFF2-40B4-BE49-F238E27FC236}">
              <a16:creationId xmlns:a16="http://schemas.microsoft.com/office/drawing/2014/main" id="{00000000-0008-0000-0600-00009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7" name="Text Box 38" hidden="1">
          <a:extLst>
            <a:ext uri="{FF2B5EF4-FFF2-40B4-BE49-F238E27FC236}">
              <a16:creationId xmlns:a16="http://schemas.microsoft.com/office/drawing/2014/main" id="{00000000-0008-0000-0600-00009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438" name="Text Box 38" hidden="1">
          <a:extLst>
            <a:ext uri="{FF2B5EF4-FFF2-40B4-BE49-F238E27FC236}">
              <a16:creationId xmlns:a16="http://schemas.microsoft.com/office/drawing/2014/main" id="{00000000-0008-0000-0600-00009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39" name="Text Box 57" hidden="1">
          <a:extLst>
            <a:ext uri="{FF2B5EF4-FFF2-40B4-BE49-F238E27FC236}">
              <a16:creationId xmlns:a16="http://schemas.microsoft.com/office/drawing/2014/main" id="{00000000-0008-0000-0600-00009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40" name="Text Box 57" hidden="1">
          <a:extLst>
            <a:ext uri="{FF2B5EF4-FFF2-40B4-BE49-F238E27FC236}">
              <a16:creationId xmlns:a16="http://schemas.microsoft.com/office/drawing/2014/main" id="{00000000-0008-0000-0600-0000A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41" name="Text Box 57" hidden="1">
          <a:extLst>
            <a:ext uri="{FF2B5EF4-FFF2-40B4-BE49-F238E27FC236}">
              <a16:creationId xmlns:a16="http://schemas.microsoft.com/office/drawing/2014/main" id="{00000000-0008-0000-0600-0000A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42" name="Text Box 5" hidden="1">
          <a:extLst>
            <a:ext uri="{FF2B5EF4-FFF2-40B4-BE49-F238E27FC236}">
              <a16:creationId xmlns:a16="http://schemas.microsoft.com/office/drawing/2014/main" id="{00000000-0008-0000-0600-0000A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43" name="Text Box 57" hidden="1">
          <a:extLst>
            <a:ext uri="{FF2B5EF4-FFF2-40B4-BE49-F238E27FC236}">
              <a16:creationId xmlns:a16="http://schemas.microsoft.com/office/drawing/2014/main" id="{00000000-0008-0000-0600-0000A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44" name="Text Box 5" hidden="1">
          <a:extLst>
            <a:ext uri="{FF2B5EF4-FFF2-40B4-BE49-F238E27FC236}">
              <a16:creationId xmlns:a16="http://schemas.microsoft.com/office/drawing/2014/main" id="{00000000-0008-0000-0600-0000A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45" name="Text Box 5" hidden="1">
          <a:extLst>
            <a:ext uri="{FF2B5EF4-FFF2-40B4-BE49-F238E27FC236}">
              <a16:creationId xmlns:a16="http://schemas.microsoft.com/office/drawing/2014/main" id="{00000000-0008-0000-0600-0000A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446" name="Text Box 10" hidden="1">
          <a:extLst>
            <a:ext uri="{FF2B5EF4-FFF2-40B4-BE49-F238E27FC236}">
              <a16:creationId xmlns:a16="http://schemas.microsoft.com/office/drawing/2014/main" id="{00000000-0008-0000-0600-0000A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447" name="Text Box 5" hidden="1">
          <a:extLst>
            <a:ext uri="{FF2B5EF4-FFF2-40B4-BE49-F238E27FC236}">
              <a16:creationId xmlns:a16="http://schemas.microsoft.com/office/drawing/2014/main" id="{00000000-0008-0000-0600-0000A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1448" name="Text Box 8" hidden="1">
          <a:extLst>
            <a:ext uri="{FF2B5EF4-FFF2-40B4-BE49-F238E27FC236}">
              <a16:creationId xmlns:a16="http://schemas.microsoft.com/office/drawing/2014/main" id="{00000000-0008-0000-0600-0000A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1449" name="Text Box 9" hidden="1">
          <a:extLst>
            <a:ext uri="{FF2B5EF4-FFF2-40B4-BE49-F238E27FC236}">
              <a16:creationId xmlns:a16="http://schemas.microsoft.com/office/drawing/2014/main" id="{00000000-0008-0000-0600-0000A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50" name="Text Box 5" hidden="1">
          <a:extLst>
            <a:ext uri="{FF2B5EF4-FFF2-40B4-BE49-F238E27FC236}">
              <a16:creationId xmlns:a16="http://schemas.microsoft.com/office/drawing/2014/main" id="{00000000-0008-0000-0600-0000A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51" name="Text Box 5" hidden="1">
          <a:extLst>
            <a:ext uri="{FF2B5EF4-FFF2-40B4-BE49-F238E27FC236}">
              <a16:creationId xmlns:a16="http://schemas.microsoft.com/office/drawing/2014/main" id="{00000000-0008-0000-0600-0000A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452" name="Text Box 5" hidden="1">
          <a:extLst>
            <a:ext uri="{FF2B5EF4-FFF2-40B4-BE49-F238E27FC236}">
              <a16:creationId xmlns:a16="http://schemas.microsoft.com/office/drawing/2014/main" id="{00000000-0008-0000-0600-0000A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600-0000AD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600-0000A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00000000-0008-0000-0600-0000A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00000000-0008-0000-0600-0000B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00000000-0008-0000-0600-0000B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00000000-0008-0000-0600-0000B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00000000-0008-0000-0600-0000B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00000000-0008-0000-0600-0000B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00000000-0008-0000-0600-0000B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00000000-0008-0000-0600-0000B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600-0000B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600-0000B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00000000-0008-0000-0600-0000B9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00000000-0008-0000-0600-0000BA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00000000-0008-0000-0600-0000BB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47650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600-0000BC05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600-0000BD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00000000-0008-0000-0600-0000BE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00000000-0008-0000-0600-0000BF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00000000-0008-0000-0600-0000C0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00000000-0008-0000-0600-0000C1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00000000-0008-0000-0600-0000C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00000000-0008-0000-0600-0000C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0000000-0008-0000-0600-0000C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0000000-0008-0000-0600-0000C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600-0000C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600-0000C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600-0000C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00000000-0008-0000-0600-0000C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482" name="Text Box 38" hidden="1">
          <a:extLst>
            <a:ext uri="{FF2B5EF4-FFF2-40B4-BE49-F238E27FC236}">
              <a16:creationId xmlns:a16="http://schemas.microsoft.com/office/drawing/2014/main" id="{00000000-0008-0000-0600-0000CA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483" name="Text Box 38" hidden="1">
          <a:extLst>
            <a:ext uri="{FF2B5EF4-FFF2-40B4-BE49-F238E27FC236}">
              <a16:creationId xmlns:a16="http://schemas.microsoft.com/office/drawing/2014/main" id="{00000000-0008-0000-0600-0000C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84" name="Text Box 38" hidden="1">
          <a:extLst>
            <a:ext uri="{FF2B5EF4-FFF2-40B4-BE49-F238E27FC236}">
              <a16:creationId xmlns:a16="http://schemas.microsoft.com/office/drawing/2014/main" id="{00000000-0008-0000-0600-0000C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00000000-0008-0000-0600-0000C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00000000-0008-0000-0600-0000CE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487" name="Text Box 38" hidden="1">
          <a:extLst>
            <a:ext uri="{FF2B5EF4-FFF2-40B4-BE49-F238E27FC236}">
              <a16:creationId xmlns:a16="http://schemas.microsoft.com/office/drawing/2014/main" id="{00000000-0008-0000-0600-0000CF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00000000-0008-0000-0600-0000D0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00000000-0008-0000-0600-0000D1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490" name="Text Box 38" hidden="1">
          <a:extLst>
            <a:ext uri="{FF2B5EF4-FFF2-40B4-BE49-F238E27FC236}">
              <a16:creationId xmlns:a16="http://schemas.microsoft.com/office/drawing/2014/main" id="{00000000-0008-0000-0600-0000D2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00000000-0008-0000-0600-0000D3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00000000-0008-0000-0600-0000D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00000000-0008-0000-0600-0000D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00000000-0008-0000-0600-0000D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95" name="Text Box 38" hidden="1">
          <a:extLst>
            <a:ext uri="{FF2B5EF4-FFF2-40B4-BE49-F238E27FC236}">
              <a16:creationId xmlns:a16="http://schemas.microsoft.com/office/drawing/2014/main" id="{00000000-0008-0000-0600-0000D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496" name="Text Box 38" hidden="1">
          <a:extLst>
            <a:ext uri="{FF2B5EF4-FFF2-40B4-BE49-F238E27FC236}">
              <a16:creationId xmlns:a16="http://schemas.microsoft.com/office/drawing/2014/main" id="{00000000-0008-0000-0600-0000D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497" name="Text Box 38" hidden="1">
          <a:extLst>
            <a:ext uri="{FF2B5EF4-FFF2-40B4-BE49-F238E27FC236}">
              <a16:creationId xmlns:a16="http://schemas.microsoft.com/office/drawing/2014/main" id="{00000000-0008-0000-0600-0000D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00000000-0008-0000-0600-0000D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00000000-0008-0000-0600-0000D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500" name="Text Box 38" hidden="1">
          <a:extLst>
            <a:ext uri="{FF2B5EF4-FFF2-40B4-BE49-F238E27FC236}">
              <a16:creationId xmlns:a16="http://schemas.microsoft.com/office/drawing/2014/main" id="{00000000-0008-0000-0600-0000D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00000000-0008-0000-0600-0000DD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00000000-0008-0000-0600-0000DE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503" name="Text Box 38" hidden="1">
          <a:extLst>
            <a:ext uri="{FF2B5EF4-FFF2-40B4-BE49-F238E27FC236}">
              <a16:creationId xmlns:a16="http://schemas.microsoft.com/office/drawing/2014/main" id="{00000000-0008-0000-0600-0000D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00000000-0008-0000-0600-0000E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00000000-0008-0000-0600-0000E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00000000-0008-0000-0600-0000E2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00000000-0008-0000-0600-0000E3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508" name="Text Box 38" hidden="1">
          <a:extLst>
            <a:ext uri="{FF2B5EF4-FFF2-40B4-BE49-F238E27FC236}">
              <a16:creationId xmlns:a16="http://schemas.microsoft.com/office/drawing/2014/main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509" name="Text Box 38" hidden="1">
          <a:extLst>
            <a:ext uri="{FF2B5EF4-FFF2-40B4-BE49-F238E27FC236}">
              <a16:creationId xmlns:a16="http://schemas.microsoft.com/office/drawing/2014/main" id="{00000000-0008-0000-0600-0000E5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510" name="Text Box 38" hidden="1">
          <a:extLst>
            <a:ext uri="{FF2B5EF4-FFF2-40B4-BE49-F238E27FC236}">
              <a16:creationId xmlns:a16="http://schemas.microsoft.com/office/drawing/2014/main" id="{00000000-0008-0000-0600-0000E6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00000000-0008-0000-0600-0000E7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00000000-0008-0000-0600-0000E8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13" name="Text Box 38" hidden="1">
          <a:extLst>
            <a:ext uri="{FF2B5EF4-FFF2-40B4-BE49-F238E27FC236}">
              <a16:creationId xmlns:a16="http://schemas.microsoft.com/office/drawing/2014/main" id="{00000000-0008-0000-0600-0000E9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14" name="Text Box 38" hidden="1">
          <a:extLst>
            <a:ext uri="{FF2B5EF4-FFF2-40B4-BE49-F238E27FC236}">
              <a16:creationId xmlns:a16="http://schemas.microsoft.com/office/drawing/2014/main" id="{00000000-0008-0000-0600-0000EA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15" name="Text Box 38" hidden="1">
          <a:extLst>
            <a:ext uri="{FF2B5EF4-FFF2-40B4-BE49-F238E27FC236}">
              <a16:creationId xmlns:a16="http://schemas.microsoft.com/office/drawing/2014/main" id="{00000000-0008-0000-0600-0000EB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16" name="Text Box 38" hidden="1">
          <a:extLst>
            <a:ext uri="{FF2B5EF4-FFF2-40B4-BE49-F238E27FC236}">
              <a16:creationId xmlns:a16="http://schemas.microsoft.com/office/drawing/2014/main" id="{00000000-0008-0000-0600-0000E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517" name="Text Box 38" hidden="1">
          <a:extLst>
            <a:ext uri="{FF2B5EF4-FFF2-40B4-BE49-F238E27FC236}">
              <a16:creationId xmlns:a16="http://schemas.microsoft.com/office/drawing/2014/main" id="{00000000-0008-0000-0600-0000E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518" name="Text Box 38" hidden="1">
          <a:extLst>
            <a:ext uri="{FF2B5EF4-FFF2-40B4-BE49-F238E27FC236}">
              <a16:creationId xmlns:a16="http://schemas.microsoft.com/office/drawing/2014/main" id="{00000000-0008-0000-0600-0000E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00000000-0008-0000-0600-0000E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00000000-0008-0000-0600-0000F0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521" name="Text Box 38" hidden="1">
          <a:extLst>
            <a:ext uri="{FF2B5EF4-FFF2-40B4-BE49-F238E27FC236}">
              <a16:creationId xmlns:a16="http://schemas.microsoft.com/office/drawing/2014/main" id="{00000000-0008-0000-0600-0000F1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522" name="Text Box 38" hidden="1">
          <a:extLst>
            <a:ext uri="{FF2B5EF4-FFF2-40B4-BE49-F238E27FC236}">
              <a16:creationId xmlns:a16="http://schemas.microsoft.com/office/drawing/2014/main" id="{00000000-0008-0000-0600-0000F2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38</xdr:row>
      <xdr:rowOff>0</xdr:rowOff>
    </xdr:from>
    <xdr:ext cx="66675" cy="257175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00000000-0008-0000-0600-0000F305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00000000-0008-0000-0600-0000F4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25" name="Text Box 38" hidden="1">
          <a:extLst>
            <a:ext uri="{FF2B5EF4-FFF2-40B4-BE49-F238E27FC236}">
              <a16:creationId xmlns:a16="http://schemas.microsoft.com/office/drawing/2014/main" id="{00000000-0008-0000-0600-0000F5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00000000-0008-0000-0600-0000F6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600-0000F7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00000000-0008-0000-0600-0000F805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529" name="Text Box 38" hidden="1">
          <a:extLst>
            <a:ext uri="{FF2B5EF4-FFF2-40B4-BE49-F238E27FC236}">
              <a16:creationId xmlns:a16="http://schemas.microsoft.com/office/drawing/2014/main" id="{00000000-0008-0000-0600-0000F9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530" name="Text Box 38" hidden="1">
          <a:extLst>
            <a:ext uri="{FF2B5EF4-FFF2-40B4-BE49-F238E27FC236}">
              <a16:creationId xmlns:a16="http://schemas.microsoft.com/office/drawing/2014/main" id="{00000000-0008-0000-0600-0000FA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531" name="Text Box 38" hidden="1">
          <a:extLst>
            <a:ext uri="{FF2B5EF4-FFF2-40B4-BE49-F238E27FC236}">
              <a16:creationId xmlns:a16="http://schemas.microsoft.com/office/drawing/2014/main" id="{00000000-0008-0000-0600-0000FB05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532" name="Text Box 38" hidden="1">
          <a:extLst>
            <a:ext uri="{FF2B5EF4-FFF2-40B4-BE49-F238E27FC236}">
              <a16:creationId xmlns:a16="http://schemas.microsoft.com/office/drawing/2014/main" id="{00000000-0008-0000-0600-0000FC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533" name="Text Box 38" hidden="1">
          <a:extLst>
            <a:ext uri="{FF2B5EF4-FFF2-40B4-BE49-F238E27FC236}">
              <a16:creationId xmlns:a16="http://schemas.microsoft.com/office/drawing/2014/main" id="{00000000-0008-0000-0600-0000FD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34" name="Text Box 38" hidden="1">
          <a:extLst>
            <a:ext uri="{FF2B5EF4-FFF2-40B4-BE49-F238E27FC236}">
              <a16:creationId xmlns:a16="http://schemas.microsoft.com/office/drawing/2014/main" id="{00000000-0008-0000-0600-0000FE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535" name="Text Box 38" hidden="1">
          <a:extLst>
            <a:ext uri="{FF2B5EF4-FFF2-40B4-BE49-F238E27FC236}">
              <a16:creationId xmlns:a16="http://schemas.microsoft.com/office/drawing/2014/main" id="{00000000-0008-0000-0600-0000FF05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36" name="Text Box 38" hidden="1">
          <a:extLst>
            <a:ext uri="{FF2B5EF4-FFF2-40B4-BE49-F238E27FC236}">
              <a16:creationId xmlns:a16="http://schemas.microsoft.com/office/drawing/2014/main" id="{00000000-0008-0000-0600-00000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537" name="Text Box 38" hidden="1">
          <a:extLst>
            <a:ext uri="{FF2B5EF4-FFF2-40B4-BE49-F238E27FC236}">
              <a16:creationId xmlns:a16="http://schemas.microsoft.com/office/drawing/2014/main" id="{00000000-0008-0000-0600-00000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1538" name="Text Box 54" hidden="1">
          <a:extLst>
            <a:ext uri="{FF2B5EF4-FFF2-40B4-BE49-F238E27FC236}">
              <a16:creationId xmlns:a16="http://schemas.microsoft.com/office/drawing/2014/main" id="{00000000-0008-0000-0600-000002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1539" name="Text Box 55" hidden="1">
          <a:extLst>
            <a:ext uri="{FF2B5EF4-FFF2-40B4-BE49-F238E27FC236}">
              <a16:creationId xmlns:a16="http://schemas.microsoft.com/office/drawing/2014/main" id="{00000000-0008-0000-0600-000003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00000000-0008-0000-0600-00000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541" name="Text Box 38" hidden="1">
          <a:extLst>
            <a:ext uri="{FF2B5EF4-FFF2-40B4-BE49-F238E27FC236}">
              <a16:creationId xmlns:a16="http://schemas.microsoft.com/office/drawing/2014/main" id="{00000000-0008-0000-0600-00000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542" name="Text Box 38" hidden="1">
          <a:extLst>
            <a:ext uri="{FF2B5EF4-FFF2-40B4-BE49-F238E27FC236}">
              <a16:creationId xmlns:a16="http://schemas.microsoft.com/office/drawing/2014/main" id="{00000000-0008-0000-0600-00000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43" name="Text Box 38" hidden="1">
          <a:extLst>
            <a:ext uri="{FF2B5EF4-FFF2-40B4-BE49-F238E27FC236}">
              <a16:creationId xmlns:a16="http://schemas.microsoft.com/office/drawing/2014/main" id="{00000000-0008-0000-0600-00000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544" name="Text Box 38" hidden="1">
          <a:extLst>
            <a:ext uri="{FF2B5EF4-FFF2-40B4-BE49-F238E27FC236}">
              <a16:creationId xmlns:a16="http://schemas.microsoft.com/office/drawing/2014/main" id="{00000000-0008-0000-0600-00000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45" name="Text Box 38" hidden="1">
          <a:extLst>
            <a:ext uri="{FF2B5EF4-FFF2-40B4-BE49-F238E27FC236}">
              <a16:creationId xmlns:a16="http://schemas.microsoft.com/office/drawing/2014/main" id="{00000000-0008-0000-0600-00000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546" name="Text Box 38" hidden="1">
          <a:extLst>
            <a:ext uri="{FF2B5EF4-FFF2-40B4-BE49-F238E27FC236}">
              <a16:creationId xmlns:a16="http://schemas.microsoft.com/office/drawing/2014/main" id="{00000000-0008-0000-0600-00000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47" name="Text Box 38" hidden="1">
          <a:extLst>
            <a:ext uri="{FF2B5EF4-FFF2-40B4-BE49-F238E27FC236}">
              <a16:creationId xmlns:a16="http://schemas.microsoft.com/office/drawing/2014/main" id="{00000000-0008-0000-0600-00000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548" name="Text Box 38" hidden="1">
          <a:extLst>
            <a:ext uri="{FF2B5EF4-FFF2-40B4-BE49-F238E27FC236}">
              <a16:creationId xmlns:a16="http://schemas.microsoft.com/office/drawing/2014/main" id="{00000000-0008-0000-0600-00000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49" name="Text Box 38" hidden="1">
          <a:extLst>
            <a:ext uri="{FF2B5EF4-FFF2-40B4-BE49-F238E27FC236}">
              <a16:creationId xmlns:a16="http://schemas.microsoft.com/office/drawing/2014/main" id="{00000000-0008-0000-0600-00000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550" name="Text Box 38" hidden="1">
          <a:extLst>
            <a:ext uri="{FF2B5EF4-FFF2-40B4-BE49-F238E27FC236}">
              <a16:creationId xmlns:a16="http://schemas.microsoft.com/office/drawing/2014/main" id="{00000000-0008-0000-0600-00000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51" name="Text Box 38" hidden="1">
          <a:extLst>
            <a:ext uri="{FF2B5EF4-FFF2-40B4-BE49-F238E27FC236}">
              <a16:creationId xmlns:a16="http://schemas.microsoft.com/office/drawing/2014/main" id="{00000000-0008-0000-0600-00000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552" name="Text Box 38" hidden="1">
          <a:extLst>
            <a:ext uri="{FF2B5EF4-FFF2-40B4-BE49-F238E27FC236}">
              <a16:creationId xmlns:a16="http://schemas.microsoft.com/office/drawing/2014/main" id="{00000000-0008-0000-0600-00001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53" name="Text Box 38" hidden="1">
          <a:extLst>
            <a:ext uri="{FF2B5EF4-FFF2-40B4-BE49-F238E27FC236}">
              <a16:creationId xmlns:a16="http://schemas.microsoft.com/office/drawing/2014/main" id="{00000000-0008-0000-0600-00001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554" name="Text Box 38" hidden="1">
          <a:extLst>
            <a:ext uri="{FF2B5EF4-FFF2-40B4-BE49-F238E27FC236}">
              <a16:creationId xmlns:a16="http://schemas.microsoft.com/office/drawing/2014/main" id="{00000000-0008-0000-0600-00001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55" name="Text Box 38" hidden="1">
          <a:extLst>
            <a:ext uri="{FF2B5EF4-FFF2-40B4-BE49-F238E27FC236}">
              <a16:creationId xmlns:a16="http://schemas.microsoft.com/office/drawing/2014/main" id="{00000000-0008-0000-0600-00001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556" name="Text Box 38" hidden="1">
          <a:extLst>
            <a:ext uri="{FF2B5EF4-FFF2-40B4-BE49-F238E27FC236}">
              <a16:creationId xmlns:a16="http://schemas.microsoft.com/office/drawing/2014/main" id="{00000000-0008-0000-0600-00001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557" name="Text Box 38" hidden="1">
          <a:extLst>
            <a:ext uri="{FF2B5EF4-FFF2-40B4-BE49-F238E27FC236}">
              <a16:creationId xmlns:a16="http://schemas.microsoft.com/office/drawing/2014/main" id="{00000000-0008-0000-0600-00001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58" name="Text Box 5" hidden="1">
          <a:extLst>
            <a:ext uri="{FF2B5EF4-FFF2-40B4-BE49-F238E27FC236}">
              <a16:creationId xmlns:a16="http://schemas.microsoft.com/office/drawing/2014/main" id="{00000000-0008-0000-0600-00001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59" name="Text Box 5" hidden="1">
          <a:extLst>
            <a:ext uri="{FF2B5EF4-FFF2-40B4-BE49-F238E27FC236}">
              <a16:creationId xmlns:a16="http://schemas.microsoft.com/office/drawing/2014/main" id="{00000000-0008-0000-0600-00001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560" name="Text Box 38" hidden="1">
          <a:extLst>
            <a:ext uri="{FF2B5EF4-FFF2-40B4-BE49-F238E27FC236}">
              <a16:creationId xmlns:a16="http://schemas.microsoft.com/office/drawing/2014/main" id="{00000000-0008-0000-0600-00001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561" name="Text Box 38" hidden="1">
          <a:extLst>
            <a:ext uri="{FF2B5EF4-FFF2-40B4-BE49-F238E27FC236}">
              <a16:creationId xmlns:a16="http://schemas.microsoft.com/office/drawing/2014/main" id="{00000000-0008-0000-0600-00001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62" name="Text Box 5" hidden="1">
          <a:extLst>
            <a:ext uri="{FF2B5EF4-FFF2-40B4-BE49-F238E27FC236}">
              <a16:creationId xmlns:a16="http://schemas.microsoft.com/office/drawing/2014/main" id="{00000000-0008-0000-0600-00001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63" name="Text Box 5" hidden="1">
          <a:extLst>
            <a:ext uri="{FF2B5EF4-FFF2-40B4-BE49-F238E27FC236}">
              <a16:creationId xmlns:a16="http://schemas.microsoft.com/office/drawing/2014/main" id="{00000000-0008-0000-0600-00001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564" name="Text Box 38" hidden="1">
          <a:extLst>
            <a:ext uri="{FF2B5EF4-FFF2-40B4-BE49-F238E27FC236}">
              <a16:creationId xmlns:a16="http://schemas.microsoft.com/office/drawing/2014/main" id="{00000000-0008-0000-0600-00001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565" name="Text Box 38" hidden="1">
          <a:extLst>
            <a:ext uri="{FF2B5EF4-FFF2-40B4-BE49-F238E27FC236}">
              <a16:creationId xmlns:a16="http://schemas.microsoft.com/office/drawing/2014/main" id="{00000000-0008-0000-0600-00001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66" name="Text Box 34" hidden="1">
          <a:extLst>
            <a:ext uri="{FF2B5EF4-FFF2-40B4-BE49-F238E27FC236}">
              <a16:creationId xmlns:a16="http://schemas.microsoft.com/office/drawing/2014/main" id="{00000000-0008-0000-0600-00001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67" name="Text Box 5" hidden="1">
          <a:extLst>
            <a:ext uri="{FF2B5EF4-FFF2-40B4-BE49-F238E27FC236}">
              <a16:creationId xmlns:a16="http://schemas.microsoft.com/office/drawing/2014/main" id="{00000000-0008-0000-0600-00001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68" name="Text Box 5" hidden="1">
          <a:extLst>
            <a:ext uri="{FF2B5EF4-FFF2-40B4-BE49-F238E27FC236}">
              <a16:creationId xmlns:a16="http://schemas.microsoft.com/office/drawing/2014/main" id="{00000000-0008-0000-0600-00002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69" name="Text Box 24" hidden="1">
          <a:extLst>
            <a:ext uri="{FF2B5EF4-FFF2-40B4-BE49-F238E27FC236}">
              <a16:creationId xmlns:a16="http://schemas.microsoft.com/office/drawing/2014/main" id="{00000000-0008-0000-0600-00002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0" name="Text Box 5" hidden="1">
          <a:extLst>
            <a:ext uri="{FF2B5EF4-FFF2-40B4-BE49-F238E27FC236}">
              <a16:creationId xmlns:a16="http://schemas.microsoft.com/office/drawing/2014/main" id="{00000000-0008-0000-0600-00002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1" name="Text Box 5" hidden="1">
          <a:extLst>
            <a:ext uri="{FF2B5EF4-FFF2-40B4-BE49-F238E27FC236}">
              <a16:creationId xmlns:a16="http://schemas.microsoft.com/office/drawing/2014/main" id="{00000000-0008-0000-0600-00002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2" name="Text Box 5" hidden="1">
          <a:extLst>
            <a:ext uri="{FF2B5EF4-FFF2-40B4-BE49-F238E27FC236}">
              <a16:creationId xmlns:a16="http://schemas.microsoft.com/office/drawing/2014/main" id="{00000000-0008-0000-0600-00002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3" name="Text Box 5" hidden="1">
          <a:extLst>
            <a:ext uri="{FF2B5EF4-FFF2-40B4-BE49-F238E27FC236}">
              <a16:creationId xmlns:a16="http://schemas.microsoft.com/office/drawing/2014/main" id="{00000000-0008-0000-0600-00002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4" name="Text Box 5" hidden="1">
          <a:extLst>
            <a:ext uri="{FF2B5EF4-FFF2-40B4-BE49-F238E27FC236}">
              <a16:creationId xmlns:a16="http://schemas.microsoft.com/office/drawing/2014/main" id="{00000000-0008-0000-0600-00002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5" name="Text Box 5" hidden="1">
          <a:extLst>
            <a:ext uri="{FF2B5EF4-FFF2-40B4-BE49-F238E27FC236}">
              <a16:creationId xmlns:a16="http://schemas.microsoft.com/office/drawing/2014/main" id="{00000000-0008-0000-0600-00002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6" name="Text Box 5" hidden="1">
          <a:extLst>
            <a:ext uri="{FF2B5EF4-FFF2-40B4-BE49-F238E27FC236}">
              <a16:creationId xmlns:a16="http://schemas.microsoft.com/office/drawing/2014/main" id="{00000000-0008-0000-0600-00002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7" name="Text Box 34" hidden="1">
          <a:extLst>
            <a:ext uri="{FF2B5EF4-FFF2-40B4-BE49-F238E27FC236}">
              <a16:creationId xmlns:a16="http://schemas.microsoft.com/office/drawing/2014/main" id="{00000000-0008-0000-0600-00002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8" name="Text Box 153" hidden="1">
          <a:extLst>
            <a:ext uri="{FF2B5EF4-FFF2-40B4-BE49-F238E27FC236}">
              <a16:creationId xmlns:a16="http://schemas.microsoft.com/office/drawing/2014/main" id="{00000000-0008-0000-0600-00002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79" name="Text Box 154" hidden="1">
          <a:extLst>
            <a:ext uri="{FF2B5EF4-FFF2-40B4-BE49-F238E27FC236}">
              <a16:creationId xmlns:a16="http://schemas.microsoft.com/office/drawing/2014/main" id="{00000000-0008-0000-0600-00002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0" name="Text Box 24" hidden="1">
          <a:extLst>
            <a:ext uri="{FF2B5EF4-FFF2-40B4-BE49-F238E27FC236}">
              <a16:creationId xmlns:a16="http://schemas.microsoft.com/office/drawing/2014/main" id="{00000000-0008-0000-0600-00002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1" name="Text Box 3" hidden="1">
          <a:extLst>
            <a:ext uri="{FF2B5EF4-FFF2-40B4-BE49-F238E27FC236}">
              <a16:creationId xmlns:a16="http://schemas.microsoft.com/office/drawing/2014/main" id="{00000000-0008-0000-0600-00002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2" name="Text Box 4" hidden="1">
          <a:extLst>
            <a:ext uri="{FF2B5EF4-FFF2-40B4-BE49-F238E27FC236}">
              <a16:creationId xmlns:a16="http://schemas.microsoft.com/office/drawing/2014/main" id="{00000000-0008-0000-0600-00002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3" name="Text Box 5" hidden="1">
          <a:extLst>
            <a:ext uri="{FF2B5EF4-FFF2-40B4-BE49-F238E27FC236}">
              <a16:creationId xmlns:a16="http://schemas.microsoft.com/office/drawing/2014/main" id="{00000000-0008-0000-0600-00002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4" name="Text Box 6" hidden="1">
          <a:extLst>
            <a:ext uri="{FF2B5EF4-FFF2-40B4-BE49-F238E27FC236}">
              <a16:creationId xmlns:a16="http://schemas.microsoft.com/office/drawing/2014/main" id="{00000000-0008-0000-0600-00003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5" name="Text Box 7" hidden="1">
          <a:extLst>
            <a:ext uri="{FF2B5EF4-FFF2-40B4-BE49-F238E27FC236}">
              <a16:creationId xmlns:a16="http://schemas.microsoft.com/office/drawing/2014/main" id="{00000000-0008-0000-0600-00003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6" name="Text Box 8" hidden="1">
          <a:extLst>
            <a:ext uri="{FF2B5EF4-FFF2-40B4-BE49-F238E27FC236}">
              <a16:creationId xmlns:a16="http://schemas.microsoft.com/office/drawing/2014/main" id="{00000000-0008-0000-0600-00003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7" name="Text Box 34" hidden="1">
          <a:extLst>
            <a:ext uri="{FF2B5EF4-FFF2-40B4-BE49-F238E27FC236}">
              <a16:creationId xmlns:a16="http://schemas.microsoft.com/office/drawing/2014/main" id="{00000000-0008-0000-0600-00003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8" name="Text Box 24" hidden="1">
          <a:extLst>
            <a:ext uri="{FF2B5EF4-FFF2-40B4-BE49-F238E27FC236}">
              <a16:creationId xmlns:a16="http://schemas.microsoft.com/office/drawing/2014/main" id="{00000000-0008-0000-0600-00003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89" name="Text Box 5" hidden="1">
          <a:extLst>
            <a:ext uri="{FF2B5EF4-FFF2-40B4-BE49-F238E27FC236}">
              <a16:creationId xmlns:a16="http://schemas.microsoft.com/office/drawing/2014/main" id="{00000000-0008-0000-0600-00003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0" name="Text Box 5" hidden="1">
          <a:extLst>
            <a:ext uri="{FF2B5EF4-FFF2-40B4-BE49-F238E27FC236}">
              <a16:creationId xmlns:a16="http://schemas.microsoft.com/office/drawing/2014/main" id="{00000000-0008-0000-0600-00003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1" name="Text Box 5" hidden="1">
          <a:extLst>
            <a:ext uri="{FF2B5EF4-FFF2-40B4-BE49-F238E27FC236}">
              <a16:creationId xmlns:a16="http://schemas.microsoft.com/office/drawing/2014/main" id="{00000000-0008-0000-0600-00003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2" name="Text Box 5" hidden="1">
          <a:extLst>
            <a:ext uri="{FF2B5EF4-FFF2-40B4-BE49-F238E27FC236}">
              <a16:creationId xmlns:a16="http://schemas.microsoft.com/office/drawing/2014/main" id="{00000000-0008-0000-0600-00003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3" name="Text Box 34" hidden="1">
          <a:extLst>
            <a:ext uri="{FF2B5EF4-FFF2-40B4-BE49-F238E27FC236}">
              <a16:creationId xmlns:a16="http://schemas.microsoft.com/office/drawing/2014/main" id="{00000000-0008-0000-0600-00003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4" name="Text Box 24" hidden="1">
          <a:extLst>
            <a:ext uri="{FF2B5EF4-FFF2-40B4-BE49-F238E27FC236}">
              <a16:creationId xmlns:a16="http://schemas.microsoft.com/office/drawing/2014/main" id="{00000000-0008-0000-0600-00003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5" name="Text Box 5" hidden="1">
          <a:extLst>
            <a:ext uri="{FF2B5EF4-FFF2-40B4-BE49-F238E27FC236}">
              <a16:creationId xmlns:a16="http://schemas.microsoft.com/office/drawing/2014/main" id="{00000000-0008-0000-0600-00003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6" name="Text Box 5" hidden="1">
          <a:extLst>
            <a:ext uri="{FF2B5EF4-FFF2-40B4-BE49-F238E27FC236}">
              <a16:creationId xmlns:a16="http://schemas.microsoft.com/office/drawing/2014/main" id="{00000000-0008-0000-0600-00003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7" name="Text Box 5" hidden="1">
          <a:extLst>
            <a:ext uri="{FF2B5EF4-FFF2-40B4-BE49-F238E27FC236}">
              <a16:creationId xmlns:a16="http://schemas.microsoft.com/office/drawing/2014/main" id="{00000000-0008-0000-0600-00003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8" name="Text Box 5" hidden="1">
          <a:extLst>
            <a:ext uri="{FF2B5EF4-FFF2-40B4-BE49-F238E27FC236}">
              <a16:creationId xmlns:a16="http://schemas.microsoft.com/office/drawing/2014/main" id="{00000000-0008-0000-0600-00003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599" name="Text Box 5" hidden="1">
          <a:extLst>
            <a:ext uri="{FF2B5EF4-FFF2-40B4-BE49-F238E27FC236}">
              <a16:creationId xmlns:a16="http://schemas.microsoft.com/office/drawing/2014/main" id="{00000000-0008-0000-0600-00003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0" name="Text Box 5" hidden="1">
          <a:extLst>
            <a:ext uri="{FF2B5EF4-FFF2-40B4-BE49-F238E27FC236}">
              <a16:creationId xmlns:a16="http://schemas.microsoft.com/office/drawing/2014/main" id="{00000000-0008-0000-0600-00004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1" name="Text Box 34" hidden="1">
          <a:extLst>
            <a:ext uri="{FF2B5EF4-FFF2-40B4-BE49-F238E27FC236}">
              <a16:creationId xmlns:a16="http://schemas.microsoft.com/office/drawing/2014/main" id="{00000000-0008-0000-0600-00004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2" name="Text Box 153" hidden="1">
          <a:extLst>
            <a:ext uri="{FF2B5EF4-FFF2-40B4-BE49-F238E27FC236}">
              <a16:creationId xmlns:a16="http://schemas.microsoft.com/office/drawing/2014/main" id="{00000000-0008-0000-0600-00004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3" name="Text Box 154" hidden="1">
          <a:extLst>
            <a:ext uri="{FF2B5EF4-FFF2-40B4-BE49-F238E27FC236}">
              <a16:creationId xmlns:a16="http://schemas.microsoft.com/office/drawing/2014/main" id="{00000000-0008-0000-0600-00004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4" name="Text Box 24" hidden="1">
          <a:extLst>
            <a:ext uri="{FF2B5EF4-FFF2-40B4-BE49-F238E27FC236}">
              <a16:creationId xmlns:a16="http://schemas.microsoft.com/office/drawing/2014/main" id="{00000000-0008-0000-0600-00004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5" name="Text Box 3" hidden="1">
          <a:extLst>
            <a:ext uri="{FF2B5EF4-FFF2-40B4-BE49-F238E27FC236}">
              <a16:creationId xmlns:a16="http://schemas.microsoft.com/office/drawing/2014/main" id="{00000000-0008-0000-0600-00004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6" name="Text Box 4" hidden="1">
          <a:extLst>
            <a:ext uri="{FF2B5EF4-FFF2-40B4-BE49-F238E27FC236}">
              <a16:creationId xmlns:a16="http://schemas.microsoft.com/office/drawing/2014/main" id="{00000000-0008-0000-0600-00004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7" name="Text Box 5" hidden="1">
          <a:extLst>
            <a:ext uri="{FF2B5EF4-FFF2-40B4-BE49-F238E27FC236}">
              <a16:creationId xmlns:a16="http://schemas.microsoft.com/office/drawing/2014/main" id="{00000000-0008-0000-0600-00004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8" name="Text Box 6" hidden="1">
          <a:extLst>
            <a:ext uri="{FF2B5EF4-FFF2-40B4-BE49-F238E27FC236}">
              <a16:creationId xmlns:a16="http://schemas.microsoft.com/office/drawing/2014/main" id="{00000000-0008-0000-0600-00004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09" name="Text Box 7" hidden="1">
          <a:extLst>
            <a:ext uri="{FF2B5EF4-FFF2-40B4-BE49-F238E27FC236}">
              <a16:creationId xmlns:a16="http://schemas.microsoft.com/office/drawing/2014/main" id="{00000000-0008-0000-0600-00004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0" name="Text Box 8" hidden="1">
          <a:extLst>
            <a:ext uri="{FF2B5EF4-FFF2-40B4-BE49-F238E27FC236}">
              <a16:creationId xmlns:a16="http://schemas.microsoft.com/office/drawing/2014/main" id="{00000000-0008-0000-0600-00004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1" name="Text Box 34" hidden="1">
          <a:extLst>
            <a:ext uri="{FF2B5EF4-FFF2-40B4-BE49-F238E27FC236}">
              <a16:creationId xmlns:a16="http://schemas.microsoft.com/office/drawing/2014/main" id="{00000000-0008-0000-0600-00004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2" name="Text Box 24" hidden="1">
          <a:extLst>
            <a:ext uri="{FF2B5EF4-FFF2-40B4-BE49-F238E27FC236}">
              <a16:creationId xmlns:a16="http://schemas.microsoft.com/office/drawing/2014/main" id="{00000000-0008-0000-0600-00004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3" name="Text Box 5" hidden="1">
          <a:extLst>
            <a:ext uri="{FF2B5EF4-FFF2-40B4-BE49-F238E27FC236}">
              <a16:creationId xmlns:a16="http://schemas.microsoft.com/office/drawing/2014/main" id="{00000000-0008-0000-0600-00004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4" name="Text Box 5" hidden="1">
          <a:extLst>
            <a:ext uri="{FF2B5EF4-FFF2-40B4-BE49-F238E27FC236}">
              <a16:creationId xmlns:a16="http://schemas.microsoft.com/office/drawing/2014/main" id="{00000000-0008-0000-0600-00004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5" name="Text Box 5" hidden="1">
          <a:extLst>
            <a:ext uri="{FF2B5EF4-FFF2-40B4-BE49-F238E27FC236}">
              <a16:creationId xmlns:a16="http://schemas.microsoft.com/office/drawing/2014/main" id="{00000000-0008-0000-0600-00004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6" name="Text Box 1" hidden="1">
          <a:extLst>
            <a:ext uri="{FF2B5EF4-FFF2-40B4-BE49-F238E27FC236}">
              <a16:creationId xmlns:a16="http://schemas.microsoft.com/office/drawing/2014/main" id="{00000000-0008-0000-0600-00005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7" name="Text Box 2" hidden="1">
          <a:extLst>
            <a:ext uri="{FF2B5EF4-FFF2-40B4-BE49-F238E27FC236}">
              <a16:creationId xmlns:a16="http://schemas.microsoft.com/office/drawing/2014/main" id="{00000000-0008-0000-0600-00005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8" name="Text Box 3" hidden="1">
          <a:extLst>
            <a:ext uri="{FF2B5EF4-FFF2-40B4-BE49-F238E27FC236}">
              <a16:creationId xmlns:a16="http://schemas.microsoft.com/office/drawing/2014/main" id="{00000000-0008-0000-0600-00005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19" name="Text Box 4" hidden="1">
          <a:extLst>
            <a:ext uri="{FF2B5EF4-FFF2-40B4-BE49-F238E27FC236}">
              <a16:creationId xmlns:a16="http://schemas.microsoft.com/office/drawing/2014/main" id="{00000000-0008-0000-0600-00005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20" name="Text Box 6" hidden="1">
          <a:extLst>
            <a:ext uri="{FF2B5EF4-FFF2-40B4-BE49-F238E27FC236}">
              <a16:creationId xmlns:a16="http://schemas.microsoft.com/office/drawing/2014/main" id="{00000000-0008-0000-0600-00005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21" name="Text Box 7" hidden="1">
          <a:extLst>
            <a:ext uri="{FF2B5EF4-FFF2-40B4-BE49-F238E27FC236}">
              <a16:creationId xmlns:a16="http://schemas.microsoft.com/office/drawing/2014/main" id="{00000000-0008-0000-0600-00005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22" name="Text Box 8" hidden="1">
          <a:extLst>
            <a:ext uri="{FF2B5EF4-FFF2-40B4-BE49-F238E27FC236}">
              <a16:creationId xmlns:a16="http://schemas.microsoft.com/office/drawing/2014/main" id="{00000000-0008-0000-0600-00005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23" name="Text Box 9" hidden="1">
          <a:extLst>
            <a:ext uri="{FF2B5EF4-FFF2-40B4-BE49-F238E27FC236}">
              <a16:creationId xmlns:a16="http://schemas.microsoft.com/office/drawing/2014/main" id="{00000000-0008-0000-0600-00005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24" name="Text Box 10" hidden="1">
          <a:extLst>
            <a:ext uri="{FF2B5EF4-FFF2-40B4-BE49-F238E27FC236}">
              <a16:creationId xmlns:a16="http://schemas.microsoft.com/office/drawing/2014/main" id="{00000000-0008-0000-0600-00005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625" name="Text Box 11" hidden="1">
          <a:extLst>
            <a:ext uri="{FF2B5EF4-FFF2-40B4-BE49-F238E27FC236}">
              <a16:creationId xmlns:a16="http://schemas.microsoft.com/office/drawing/2014/main" id="{00000000-0008-0000-0600-000059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626" name="Text Box 12" hidden="1">
          <a:extLst>
            <a:ext uri="{FF2B5EF4-FFF2-40B4-BE49-F238E27FC236}">
              <a16:creationId xmlns:a16="http://schemas.microsoft.com/office/drawing/2014/main" id="{00000000-0008-0000-0600-00005A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27" name="Text Box 13" hidden="1">
          <a:extLst>
            <a:ext uri="{FF2B5EF4-FFF2-40B4-BE49-F238E27FC236}">
              <a16:creationId xmlns:a16="http://schemas.microsoft.com/office/drawing/2014/main" id="{00000000-0008-0000-0600-00005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28" name="Text Box 14" hidden="1">
          <a:extLst>
            <a:ext uri="{FF2B5EF4-FFF2-40B4-BE49-F238E27FC236}">
              <a16:creationId xmlns:a16="http://schemas.microsoft.com/office/drawing/2014/main" id="{00000000-0008-0000-0600-00005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629" name="Text Box 15" hidden="1">
          <a:extLst>
            <a:ext uri="{FF2B5EF4-FFF2-40B4-BE49-F238E27FC236}">
              <a16:creationId xmlns:a16="http://schemas.microsoft.com/office/drawing/2014/main" id="{00000000-0008-0000-0600-00005D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630" name="Text Box 16" hidden="1">
          <a:extLst>
            <a:ext uri="{FF2B5EF4-FFF2-40B4-BE49-F238E27FC236}">
              <a16:creationId xmlns:a16="http://schemas.microsoft.com/office/drawing/2014/main" id="{00000000-0008-0000-0600-00005E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31" name="Text Box 17" hidden="1">
          <a:extLst>
            <a:ext uri="{FF2B5EF4-FFF2-40B4-BE49-F238E27FC236}">
              <a16:creationId xmlns:a16="http://schemas.microsoft.com/office/drawing/2014/main" id="{00000000-0008-0000-0600-00005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32" name="Text Box 18" hidden="1">
          <a:extLst>
            <a:ext uri="{FF2B5EF4-FFF2-40B4-BE49-F238E27FC236}">
              <a16:creationId xmlns:a16="http://schemas.microsoft.com/office/drawing/2014/main" id="{00000000-0008-0000-0600-00006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633" name="Text Box 19" hidden="1">
          <a:extLst>
            <a:ext uri="{FF2B5EF4-FFF2-40B4-BE49-F238E27FC236}">
              <a16:creationId xmlns:a16="http://schemas.microsoft.com/office/drawing/2014/main" id="{00000000-0008-0000-0600-000061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634" name="Text Box 20" hidden="1">
          <a:extLst>
            <a:ext uri="{FF2B5EF4-FFF2-40B4-BE49-F238E27FC236}">
              <a16:creationId xmlns:a16="http://schemas.microsoft.com/office/drawing/2014/main" id="{00000000-0008-0000-0600-000062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35" name="Text Box 22" hidden="1">
          <a:extLst>
            <a:ext uri="{FF2B5EF4-FFF2-40B4-BE49-F238E27FC236}">
              <a16:creationId xmlns:a16="http://schemas.microsoft.com/office/drawing/2014/main" id="{00000000-0008-0000-0600-00006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36" name="Text Box 23" hidden="1">
          <a:extLst>
            <a:ext uri="{FF2B5EF4-FFF2-40B4-BE49-F238E27FC236}">
              <a16:creationId xmlns:a16="http://schemas.microsoft.com/office/drawing/2014/main" id="{00000000-0008-0000-0600-00006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637" name="Text Box 24" hidden="1">
          <a:extLst>
            <a:ext uri="{FF2B5EF4-FFF2-40B4-BE49-F238E27FC236}">
              <a16:creationId xmlns:a16="http://schemas.microsoft.com/office/drawing/2014/main" id="{00000000-0008-0000-0600-000065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638" name="Text Box 25" hidden="1">
          <a:extLst>
            <a:ext uri="{FF2B5EF4-FFF2-40B4-BE49-F238E27FC236}">
              <a16:creationId xmlns:a16="http://schemas.microsoft.com/office/drawing/2014/main" id="{00000000-0008-0000-0600-00006606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39" name="Text Box 24" hidden="1">
          <a:extLst>
            <a:ext uri="{FF2B5EF4-FFF2-40B4-BE49-F238E27FC236}">
              <a16:creationId xmlns:a16="http://schemas.microsoft.com/office/drawing/2014/main" id="{00000000-0008-0000-0600-00006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0" name="Text Box 4" hidden="1">
          <a:extLst>
            <a:ext uri="{FF2B5EF4-FFF2-40B4-BE49-F238E27FC236}">
              <a16:creationId xmlns:a16="http://schemas.microsoft.com/office/drawing/2014/main" id="{00000000-0008-0000-0600-00006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1" name="Text Box 5" hidden="1">
          <a:extLst>
            <a:ext uri="{FF2B5EF4-FFF2-40B4-BE49-F238E27FC236}">
              <a16:creationId xmlns:a16="http://schemas.microsoft.com/office/drawing/2014/main" id="{00000000-0008-0000-0600-00006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2" name="Text Box 24" hidden="1">
          <a:extLst>
            <a:ext uri="{FF2B5EF4-FFF2-40B4-BE49-F238E27FC236}">
              <a16:creationId xmlns:a16="http://schemas.microsoft.com/office/drawing/2014/main" id="{00000000-0008-0000-0600-00006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3" name="Text Box 4" hidden="1">
          <a:extLst>
            <a:ext uri="{FF2B5EF4-FFF2-40B4-BE49-F238E27FC236}">
              <a16:creationId xmlns:a16="http://schemas.microsoft.com/office/drawing/2014/main" id="{00000000-0008-0000-0600-00006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4" name="Text Box 5" hidden="1">
          <a:extLst>
            <a:ext uri="{FF2B5EF4-FFF2-40B4-BE49-F238E27FC236}">
              <a16:creationId xmlns:a16="http://schemas.microsoft.com/office/drawing/2014/main" id="{00000000-0008-0000-0600-00006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5" name="Text Box 38" hidden="1">
          <a:extLst>
            <a:ext uri="{FF2B5EF4-FFF2-40B4-BE49-F238E27FC236}">
              <a16:creationId xmlns:a16="http://schemas.microsoft.com/office/drawing/2014/main" id="{00000000-0008-0000-0600-00006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6" name="Text Box 39" hidden="1">
          <a:extLst>
            <a:ext uri="{FF2B5EF4-FFF2-40B4-BE49-F238E27FC236}">
              <a16:creationId xmlns:a16="http://schemas.microsoft.com/office/drawing/2014/main" id="{00000000-0008-0000-0600-00006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7" name="Text Box 40" hidden="1">
          <a:extLst>
            <a:ext uri="{FF2B5EF4-FFF2-40B4-BE49-F238E27FC236}">
              <a16:creationId xmlns:a16="http://schemas.microsoft.com/office/drawing/2014/main" id="{00000000-0008-0000-0600-00006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8" name="Text Box 41" hidden="1">
          <a:extLst>
            <a:ext uri="{FF2B5EF4-FFF2-40B4-BE49-F238E27FC236}">
              <a16:creationId xmlns:a16="http://schemas.microsoft.com/office/drawing/2014/main" id="{00000000-0008-0000-0600-00007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49" name="Text Box 42" hidden="1">
          <a:extLst>
            <a:ext uri="{FF2B5EF4-FFF2-40B4-BE49-F238E27FC236}">
              <a16:creationId xmlns:a16="http://schemas.microsoft.com/office/drawing/2014/main" id="{00000000-0008-0000-0600-00007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0" name="Text Box 43" hidden="1">
          <a:extLst>
            <a:ext uri="{FF2B5EF4-FFF2-40B4-BE49-F238E27FC236}">
              <a16:creationId xmlns:a16="http://schemas.microsoft.com/office/drawing/2014/main" id="{00000000-0008-0000-0600-00007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1" name="Text Box 44" hidden="1">
          <a:extLst>
            <a:ext uri="{FF2B5EF4-FFF2-40B4-BE49-F238E27FC236}">
              <a16:creationId xmlns:a16="http://schemas.microsoft.com/office/drawing/2014/main" id="{00000000-0008-0000-0600-00007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2" name="Text Box 45" hidden="1">
          <a:extLst>
            <a:ext uri="{FF2B5EF4-FFF2-40B4-BE49-F238E27FC236}">
              <a16:creationId xmlns:a16="http://schemas.microsoft.com/office/drawing/2014/main" id="{00000000-0008-0000-0600-00007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3" name="Text Box 46" hidden="1">
          <a:extLst>
            <a:ext uri="{FF2B5EF4-FFF2-40B4-BE49-F238E27FC236}">
              <a16:creationId xmlns:a16="http://schemas.microsoft.com/office/drawing/2014/main" id="{00000000-0008-0000-0600-00007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4" name="Text Box 47" hidden="1">
          <a:extLst>
            <a:ext uri="{FF2B5EF4-FFF2-40B4-BE49-F238E27FC236}">
              <a16:creationId xmlns:a16="http://schemas.microsoft.com/office/drawing/2014/main" id="{00000000-0008-0000-0600-00007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5" name="Text Box 48" hidden="1">
          <a:extLst>
            <a:ext uri="{FF2B5EF4-FFF2-40B4-BE49-F238E27FC236}">
              <a16:creationId xmlns:a16="http://schemas.microsoft.com/office/drawing/2014/main" id="{00000000-0008-0000-0600-00007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6" name="Text Box 49" hidden="1">
          <a:extLst>
            <a:ext uri="{FF2B5EF4-FFF2-40B4-BE49-F238E27FC236}">
              <a16:creationId xmlns:a16="http://schemas.microsoft.com/office/drawing/2014/main" id="{00000000-0008-0000-0600-00007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7" name="Text Box 50" hidden="1">
          <a:extLst>
            <a:ext uri="{FF2B5EF4-FFF2-40B4-BE49-F238E27FC236}">
              <a16:creationId xmlns:a16="http://schemas.microsoft.com/office/drawing/2014/main" id="{00000000-0008-0000-0600-00007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8" name="Text Box 51" hidden="1">
          <a:extLst>
            <a:ext uri="{FF2B5EF4-FFF2-40B4-BE49-F238E27FC236}">
              <a16:creationId xmlns:a16="http://schemas.microsoft.com/office/drawing/2014/main" id="{00000000-0008-0000-0600-00007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59" name="Text Box 52" hidden="1">
          <a:extLst>
            <a:ext uri="{FF2B5EF4-FFF2-40B4-BE49-F238E27FC236}">
              <a16:creationId xmlns:a16="http://schemas.microsoft.com/office/drawing/2014/main" id="{00000000-0008-0000-0600-00007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0" name="Text Box 53" hidden="1">
          <a:extLst>
            <a:ext uri="{FF2B5EF4-FFF2-40B4-BE49-F238E27FC236}">
              <a16:creationId xmlns:a16="http://schemas.microsoft.com/office/drawing/2014/main" id="{00000000-0008-0000-0600-00007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1" name="Text Box 54" hidden="1">
          <a:extLst>
            <a:ext uri="{FF2B5EF4-FFF2-40B4-BE49-F238E27FC236}">
              <a16:creationId xmlns:a16="http://schemas.microsoft.com/office/drawing/2014/main" id="{00000000-0008-0000-0600-00007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2" name="Text Box 55" hidden="1">
          <a:extLst>
            <a:ext uri="{FF2B5EF4-FFF2-40B4-BE49-F238E27FC236}">
              <a16:creationId xmlns:a16="http://schemas.microsoft.com/office/drawing/2014/main" id="{00000000-0008-0000-0600-00007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3" name="Text Box 57" hidden="1">
          <a:extLst>
            <a:ext uri="{FF2B5EF4-FFF2-40B4-BE49-F238E27FC236}">
              <a16:creationId xmlns:a16="http://schemas.microsoft.com/office/drawing/2014/main" id="{00000000-0008-0000-0600-00007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4" name="Text Box 38" hidden="1">
          <a:extLst>
            <a:ext uri="{FF2B5EF4-FFF2-40B4-BE49-F238E27FC236}">
              <a16:creationId xmlns:a16="http://schemas.microsoft.com/office/drawing/2014/main" id="{00000000-0008-0000-0600-00008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5" name="Text Box 38" hidden="1">
          <a:extLst>
            <a:ext uri="{FF2B5EF4-FFF2-40B4-BE49-F238E27FC236}">
              <a16:creationId xmlns:a16="http://schemas.microsoft.com/office/drawing/2014/main" id="{00000000-0008-0000-0600-00008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6" name="Text Box 40" hidden="1">
          <a:extLst>
            <a:ext uri="{FF2B5EF4-FFF2-40B4-BE49-F238E27FC236}">
              <a16:creationId xmlns:a16="http://schemas.microsoft.com/office/drawing/2014/main" id="{00000000-0008-0000-0600-00008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7" name="Text Box 38" hidden="1">
          <a:extLst>
            <a:ext uri="{FF2B5EF4-FFF2-40B4-BE49-F238E27FC236}">
              <a16:creationId xmlns:a16="http://schemas.microsoft.com/office/drawing/2014/main" id="{00000000-0008-0000-0600-00008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8" name="Text Box 38" hidden="1">
          <a:extLst>
            <a:ext uri="{FF2B5EF4-FFF2-40B4-BE49-F238E27FC236}">
              <a16:creationId xmlns:a16="http://schemas.microsoft.com/office/drawing/2014/main" id="{00000000-0008-0000-0600-00008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69" name="Text Box 4" hidden="1">
          <a:extLst>
            <a:ext uri="{FF2B5EF4-FFF2-40B4-BE49-F238E27FC236}">
              <a16:creationId xmlns:a16="http://schemas.microsoft.com/office/drawing/2014/main" id="{00000000-0008-0000-0600-00008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38</xdr:row>
      <xdr:rowOff>0</xdr:rowOff>
    </xdr:from>
    <xdr:ext cx="76200" cy="200025"/>
    <xdr:sp macro="" textlink="">
      <xdr:nvSpPr>
        <xdr:cNvPr id="1670" name="Text Box 5" hidden="1">
          <a:extLst>
            <a:ext uri="{FF2B5EF4-FFF2-40B4-BE49-F238E27FC236}">
              <a16:creationId xmlns:a16="http://schemas.microsoft.com/office/drawing/2014/main" id="{00000000-0008-0000-0600-00008606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1" name="Text Box 34" hidden="1">
          <a:extLst>
            <a:ext uri="{FF2B5EF4-FFF2-40B4-BE49-F238E27FC236}">
              <a16:creationId xmlns:a16="http://schemas.microsoft.com/office/drawing/2014/main" id="{00000000-0008-0000-0600-00008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2" name="Text Box 5" hidden="1">
          <a:extLst>
            <a:ext uri="{FF2B5EF4-FFF2-40B4-BE49-F238E27FC236}">
              <a16:creationId xmlns:a16="http://schemas.microsoft.com/office/drawing/2014/main" id="{00000000-0008-0000-0600-00008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3" name="Text Box 5" hidden="1">
          <a:extLst>
            <a:ext uri="{FF2B5EF4-FFF2-40B4-BE49-F238E27FC236}">
              <a16:creationId xmlns:a16="http://schemas.microsoft.com/office/drawing/2014/main" id="{00000000-0008-0000-0600-00008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4" name="Text Box 24" hidden="1">
          <a:extLst>
            <a:ext uri="{FF2B5EF4-FFF2-40B4-BE49-F238E27FC236}">
              <a16:creationId xmlns:a16="http://schemas.microsoft.com/office/drawing/2014/main" id="{00000000-0008-0000-0600-00008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5" name="Text Box 5" hidden="1">
          <a:extLst>
            <a:ext uri="{FF2B5EF4-FFF2-40B4-BE49-F238E27FC236}">
              <a16:creationId xmlns:a16="http://schemas.microsoft.com/office/drawing/2014/main" id="{00000000-0008-0000-0600-00008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6" name="Text Box 5" hidden="1">
          <a:extLst>
            <a:ext uri="{FF2B5EF4-FFF2-40B4-BE49-F238E27FC236}">
              <a16:creationId xmlns:a16="http://schemas.microsoft.com/office/drawing/2014/main" id="{00000000-0008-0000-0600-00008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7" name="Text Box 5" hidden="1">
          <a:extLst>
            <a:ext uri="{FF2B5EF4-FFF2-40B4-BE49-F238E27FC236}">
              <a16:creationId xmlns:a16="http://schemas.microsoft.com/office/drawing/2014/main" id="{00000000-0008-0000-0600-00008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8" name="Text Box 5" hidden="1">
          <a:extLst>
            <a:ext uri="{FF2B5EF4-FFF2-40B4-BE49-F238E27FC236}">
              <a16:creationId xmlns:a16="http://schemas.microsoft.com/office/drawing/2014/main" id="{00000000-0008-0000-0600-00008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79" name="Text Box 5" hidden="1">
          <a:extLst>
            <a:ext uri="{FF2B5EF4-FFF2-40B4-BE49-F238E27FC236}">
              <a16:creationId xmlns:a16="http://schemas.microsoft.com/office/drawing/2014/main" id="{00000000-0008-0000-0600-00008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0" name="Text Box 5" hidden="1">
          <a:extLst>
            <a:ext uri="{FF2B5EF4-FFF2-40B4-BE49-F238E27FC236}">
              <a16:creationId xmlns:a16="http://schemas.microsoft.com/office/drawing/2014/main" id="{00000000-0008-0000-0600-00009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1" name="Text Box 5" hidden="1">
          <a:extLst>
            <a:ext uri="{FF2B5EF4-FFF2-40B4-BE49-F238E27FC236}">
              <a16:creationId xmlns:a16="http://schemas.microsoft.com/office/drawing/2014/main" id="{00000000-0008-0000-0600-00009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2" name="Text Box 34" hidden="1">
          <a:extLst>
            <a:ext uri="{FF2B5EF4-FFF2-40B4-BE49-F238E27FC236}">
              <a16:creationId xmlns:a16="http://schemas.microsoft.com/office/drawing/2014/main" id="{00000000-0008-0000-0600-00009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3" name="Text Box 153" hidden="1">
          <a:extLst>
            <a:ext uri="{FF2B5EF4-FFF2-40B4-BE49-F238E27FC236}">
              <a16:creationId xmlns:a16="http://schemas.microsoft.com/office/drawing/2014/main" id="{00000000-0008-0000-0600-00009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4" name="Text Box 154" hidden="1">
          <a:extLst>
            <a:ext uri="{FF2B5EF4-FFF2-40B4-BE49-F238E27FC236}">
              <a16:creationId xmlns:a16="http://schemas.microsoft.com/office/drawing/2014/main" id="{00000000-0008-0000-0600-00009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5" name="Text Box 24" hidden="1">
          <a:extLst>
            <a:ext uri="{FF2B5EF4-FFF2-40B4-BE49-F238E27FC236}">
              <a16:creationId xmlns:a16="http://schemas.microsoft.com/office/drawing/2014/main" id="{00000000-0008-0000-0600-00009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6" name="Text Box 3" hidden="1">
          <a:extLst>
            <a:ext uri="{FF2B5EF4-FFF2-40B4-BE49-F238E27FC236}">
              <a16:creationId xmlns:a16="http://schemas.microsoft.com/office/drawing/2014/main" id="{00000000-0008-0000-0600-00009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7" name="Text Box 4" hidden="1">
          <a:extLst>
            <a:ext uri="{FF2B5EF4-FFF2-40B4-BE49-F238E27FC236}">
              <a16:creationId xmlns:a16="http://schemas.microsoft.com/office/drawing/2014/main" id="{00000000-0008-0000-0600-00009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8" name="Text Box 5" hidden="1">
          <a:extLst>
            <a:ext uri="{FF2B5EF4-FFF2-40B4-BE49-F238E27FC236}">
              <a16:creationId xmlns:a16="http://schemas.microsoft.com/office/drawing/2014/main" id="{00000000-0008-0000-0600-00009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89" name="Text Box 6" hidden="1">
          <a:extLst>
            <a:ext uri="{FF2B5EF4-FFF2-40B4-BE49-F238E27FC236}">
              <a16:creationId xmlns:a16="http://schemas.microsoft.com/office/drawing/2014/main" id="{00000000-0008-0000-0600-00009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0" name="Text Box 7" hidden="1">
          <a:extLst>
            <a:ext uri="{FF2B5EF4-FFF2-40B4-BE49-F238E27FC236}">
              <a16:creationId xmlns:a16="http://schemas.microsoft.com/office/drawing/2014/main" id="{00000000-0008-0000-0600-00009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1" name="Text Box 8" hidden="1">
          <a:extLst>
            <a:ext uri="{FF2B5EF4-FFF2-40B4-BE49-F238E27FC236}">
              <a16:creationId xmlns:a16="http://schemas.microsoft.com/office/drawing/2014/main" id="{00000000-0008-0000-0600-00009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2" name="Text Box 34" hidden="1">
          <a:extLst>
            <a:ext uri="{FF2B5EF4-FFF2-40B4-BE49-F238E27FC236}">
              <a16:creationId xmlns:a16="http://schemas.microsoft.com/office/drawing/2014/main" id="{00000000-0008-0000-0600-00009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3" name="Text Box 24" hidden="1">
          <a:extLst>
            <a:ext uri="{FF2B5EF4-FFF2-40B4-BE49-F238E27FC236}">
              <a16:creationId xmlns:a16="http://schemas.microsoft.com/office/drawing/2014/main" id="{00000000-0008-0000-0600-00009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4" name="Text Box 5" hidden="1">
          <a:extLst>
            <a:ext uri="{FF2B5EF4-FFF2-40B4-BE49-F238E27FC236}">
              <a16:creationId xmlns:a16="http://schemas.microsoft.com/office/drawing/2014/main" id="{00000000-0008-0000-0600-00009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5" name="Text Box 5" hidden="1">
          <a:extLst>
            <a:ext uri="{FF2B5EF4-FFF2-40B4-BE49-F238E27FC236}">
              <a16:creationId xmlns:a16="http://schemas.microsoft.com/office/drawing/2014/main" id="{00000000-0008-0000-0600-00009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6" name="Text Box 5" hidden="1">
          <a:extLst>
            <a:ext uri="{FF2B5EF4-FFF2-40B4-BE49-F238E27FC236}">
              <a16:creationId xmlns:a16="http://schemas.microsoft.com/office/drawing/2014/main" id="{00000000-0008-0000-0600-0000A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7" name="Text Box 5" hidden="1">
          <a:extLst>
            <a:ext uri="{FF2B5EF4-FFF2-40B4-BE49-F238E27FC236}">
              <a16:creationId xmlns:a16="http://schemas.microsoft.com/office/drawing/2014/main" id="{00000000-0008-0000-0600-0000A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8" name="Text Box 34" hidden="1">
          <a:extLst>
            <a:ext uri="{FF2B5EF4-FFF2-40B4-BE49-F238E27FC236}">
              <a16:creationId xmlns:a16="http://schemas.microsoft.com/office/drawing/2014/main" id="{00000000-0008-0000-0600-0000A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699" name="Text Box 5" hidden="1">
          <a:extLst>
            <a:ext uri="{FF2B5EF4-FFF2-40B4-BE49-F238E27FC236}">
              <a16:creationId xmlns:a16="http://schemas.microsoft.com/office/drawing/2014/main" id="{00000000-0008-0000-0600-0000A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0" name="Text Box 5" hidden="1">
          <a:extLst>
            <a:ext uri="{FF2B5EF4-FFF2-40B4-BE49-F238E27FC236}">
              <a16:creationId xmlns:a16="http://schemas.microsoft.com/office/drawing/2014/main" id="{00000000-0008-0000-0600-0000A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1" name="Text Box 24" hidden="1">
          <a:extLst>
            <a:ext uri="{FF2B5EF4-FFF2-40B4-BE49-F238E27FC236}">
              <a16:creationId xmlns:a16="http://schemas.microsoft.com/office/drawing/2014/main" id="{00000000-0008-0000-0600-0000A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2" name="Text Box 5" hidden="1">
          <a:extLst>
            <a:ext uri="{FF2B5EF4-FFF2-40B4-BE49-F238E27FC236}">
              <a16:creationId xmlns:a16="http://schemas.microsoft.com/office/drawing/2014/main" id="{00000000-0008-0000-0600-0000A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3" name="Text Box 5" hidden="1">
          <a:extLst>
            <a:ext uri="{FF2B5EF4-FFF2-40B4-BE49-F238E27FC236}">
              <a16:creationId xmlns:a16="http://schemas.microsoft.com/office/drawing/2014/main" id="{00000000-0008-0000-0600-0000A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4" name="Text Box 5" hidden="1">
          <a:extLst>
            <a:ext uri="{FF2B5EF4-FFF2-40B4-BE49-F238E27FC236}">
              <a16:creationId xmlns:a16="http://schemas.microsoft.com/office/drawing/2014/main" id="{00000000-0008-0000-0600-0000A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5" name="Text Box 5" hidden="1">
          <a:extLst>
            <a:ext uri="{FF2B5EF4-FFF2-40B4-BE49-F238E27FC236}">
              <a16:creationId xmlns:a16="http://schemas.microsoft.com/office/drawing/2014/main" id="{00000000-0008-0000-0600-0000A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6" name="Text Box 5" hidden="1">
          <a:extLst>
            <a:ext uri="{FF2B5EF4-FFF2-40B4-BE49-F238E27FC236}">
              <a16:creationId xmlns:a16="http://schemas.microsoft.com/office/drawing/2014/main" id="{00000000-0008-0000-0600-0000A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7" name="Text Box 5" hidden="1">
          <a:extLst>
            <a:ext uri="{FF2B5EF4-FFF2-40B4-BE49-F238E27FC236}">
              <a16:creationId xmlns:a16="http://schemas.microsoft.com/office/drawing/2014/main" id="{00000000-0008-0000-0600-0000A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8" name="Text Box 5" hidden="1">
          <a:extLst>
            <a:ext uri="{FF2B5EF4-FFF2-40B4-BE49-F238E27FC236}">
              <a16:creationId xmlns:a16="http://schemas.microsoft.com/office/drawing/2014/main" id="{00000000-0008-0000-0600-0000A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09" name="Text Box 34" hidden="1">
          <a:extLst>
            <a:ext uri="{FF2B5EF4-FFF2-40B4-BE49-F238E27FC236}">
              <a16:creationId xmlns:a16="http://schemas.microsoft.com/office/drawing/2014/main" id="{00000000-0008-0000-0600-0000A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0" name="Text Box 153" hidden="1">
          <a:extLst>
            <a:ext uri="{FF2B5EF4-FFF2-40B4-BE49-F238E27FC236}">
              <a16:creationId xmlns:a16="http://schemas.microsoft.com/office/drawing/2014/main" id="{00000000-0008-0000-0600-0000A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1" name="Text Box 154" hidden="1">
          <a:extLst>
            <a:ext uri="{FF2B5EF4-FFF2-40B4-BE49-F238E27FC236}">
              <a16:creationId xmlns:a16="http://schemas.microsoft.com/office/drawing/2014/main" id="{00000000-0008-0000-0600-0000A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2" name="Text Box 24" hidden="1">
          <a:extLst>
            <a:ext uri="{FF2B5EF4-FFF2-40B4-BE49-F238E27FC236}">
              <a16:creationId xmlns:a16="http://schemas.microsoft.com/office/drawing/2014/main" id="{00000000-0008-0000-0600-0000B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3" name="Text Box 3" hidden="1">
          <a:extLst>
            <a:ext uri="{FF2B5EF4-FFF2-40B4-BE49-F238E27FC236}">
              <a16:creationId xmlns:a16="http://schemas.microsoft.com/office/drawing/2014/main" id="{00000000-0008-0000-0600-0000B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4" name="Text Box 4" hidden="1">
          <a:extLst>
            <a:ext uri="{FF2B5EF4-FFF2-40B4-BE49-F238E27FC236}">
              <a16:creationId xmlns:a16="http://schemas.microsoft.com/office/drawing/2014/main" id="{00000000-0008-0000-0600-0000B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5" name="Text Box 5" hidden="1">
          <a:extLst>
            <a:ext uri="{FF2B5EF4-FFF2-40B4-BE49-F238E27FC236}">
              <a16:creationId xmlns:a16="http://schemas.microsoft.com/office/drawing/2014/main" id="{00000000-0008-0000-0600-0000B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6" name="Text Box 6" hidden="1">
          <a:extLst>
            <a:ext uri="{FF2B5EF4-FFF2-40B4-BE49-F238E27FC236}">
              <a16:creationId xmlns:a16="http://schemas.microsoft.com/office/drawing/2014/main" id="{00000000-0008-0000-0600-0000B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7" name="Text Box 7" hidden="1">
          <a:extLst>
            <a:ext uri="{FF2B5EF4-FFF2-40B4-BE49-F238E27FC236}">
              <a16:creationId xmlns:a16="http://schemas.microsoft.com/office/drawing/2014/main" id="{00000000-0008-0000-0600-0000B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8" name="Text Box 8" hidden="1">
          <a:extLst>
            <a:ext uri="{FF2B5EF4-FFF2-40B4-BE49-F238E27FC236}">
              <a16:creationId xmlns:a16="http://schemas.microsoft.com/office/drawing/2014/main" id="{00000000-0008-0000-0600-0000B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19" name="Text Box 34" hidden="1">
          <a:extLst>
            <a:ext uri="{FF2B5EF4-FFF2-40B4-BE49-F238E27FC236}">
              <a16:creationId xmlns:a16="http://schemas.microsoft.com/office/drawing/2014/main" id="{00000000-0008-0000-0600-0000B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0" name="Text Box 24" hidden="1">
          <a:extLst>
            <a:ext uri="{FF2B5EF4-FFF2-40B4-BE49-F238E27FC236}">
              <a16:creationId xmlns:a16="http://schemas.microsoft.com/office/drawing/2014/main" id="{00000000-0008-0000-0600-0000B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1" name="Text Box 5" hidden="1">
          <a:extLst>
            <a:ext uri="{FF2B5EF4-FFF2-40B4-BE49-F238E27FC236}">
              <a16:creationId xmlns:a16="http://schemas.microsoft.com/office/drawing/2014/main" id="{00000000-0008-0000-0600-0000B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2" name="Text Box 5" hidden="1">
          <a:extLst>
            <a:ext uri="{FF2B5EF4-FFF2-40B4-BE49-F238E27FC236}">
              <a16:creationId xmlns:a16="http://schemas.microsoft.com/office/drawing/2014/main" id="{00000000-0008-0000-0600-0000B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3" name="Text Box 5" hidden="1">
          <a:extLst>
            <a:ext uri="{FF2B5EF4-FFF2-40B4-BE49-F238E27FC236}">
              <a16:creationId xmlns:a16="http://schemas.microsoft.com/office/drawing/2014/main" id="{00000000-0008-0000-0600-0000B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4" name="Text Box 5" hidden="1">
          <a:extLst>
            <a:ext uri="{FF2B5EF4-FFF2-40B4-BE49-F238E27FC236}">
              <a16:creationId xmlns:a16="http://schemas.microsoft.com/office/drawing/2014/main" id="{00000000-0008-0000-0600-0000B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5" name="Text Box 38" hidden="1">
          <a:extLst>
            <a:ext uri="{FF2B5EF4-FFF2-40B4-BE49-F238E27FC236}">
              <a16:creationId xmlns:a16="http://schemas.microsoft.com/office/drawing/2014/main" id="{00000000-0008-0000-0600-0000B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26" name="Text Box 38" hidden="1">
          <a:extLst>
            <a:ext uri="{FF2B5EF4-FFF2-40B4-BE49-F238E27FC236}">
              <a16:creationId xmlns:a16="http://schemas.microsoft.com/office/drawing/2014/main" id="{00000000-0008-0000-0600-0000B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7" name="Text Box 57" hidden="1">
          <a:extLst>
            <a:ext uri="{FF2B5EF4-FFF2-40B4-BE49-F238E27FC236}">
              <a16:creationId xmlns:a16="http://schemas.microsoft.com/office/drawing/2014/main" id="{00000000-0008-0000-0600-0000B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8" name="Text Box 57" hidden="1">
          <a:extLst>
            <a:ext uri="{FF2B5EF4-FFF2-40B4-BE49-F238E27FC236}">
              <a16:creationId xmlns:a16="http://schemas.microsoft.com/office/drawing/2014/main" id="{00000000-0008-0000-0600-0000C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29" name="Text Box 57" hidden="1">
          <a:extLst>
            <a:ext uri="{FF2B5EF4-FFF2-40B4-BE49-F238E27FC236}">
              <a16:creationId xmlns:a16="http://schemas.microsoft.com/office/drawing/2014/main" id="{00000000-0008-0000-0600-0000C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30" name="Text Box 5" hidden="1">
          <a:extLst>
            <a:ext uri="{FF2B5EF4-FFF2-40B4-BE49-F238E27FC236}">
              <a16:creationId xmlns:a16="http://schemas.microsoft.com/office/drawing/2014/main" id="{00000000-0008-0000-0600-0000C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31" name="Text Box 57" hidden="1">
          <a:extLst>
            <a:ext uri="{FF2B5EF4-FFF2-40B4-BE49-F238E27FC236}">
              <a16:creationId xmlns:a16="http://schemas.microsoft.com/office/drawing/2014/main" id="{00000000-0008-0000-0600-0000C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32" name="Text Box 5" hidden="1">
          <a:extLst>
            <a:ext uri="{FF2B5EF4-FFF2-40B4-BE49-F238E27FC236}">
              <a16:creationId xmlns:a16="http://schemas.microsoft.com/office/drawing/2014/main" id="{00000000-0008-0000-0600-0000C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33" name="Text Box 5" hidden="1">
          <a:extLst>
            <a:ext uri="{FF2B5EF4-FFF2-40B4-BE49-F238E27FC236}">
              <a16:creationId xmlns:a16="http://schemas.microsoft.com/office/drawing/2014/main" id="{00000000-0008-0000-0600-0000C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734" name="Text Box 10" hidden="1">
          <a:extLst>
            <a:ext uri="{FF2B5EF4-FFF2-40B4-BE49-F238E27FC236}">
              <a16:creationId xmlns:a16="http://schemas.microsoft.com/office/drawing/2014/main" id="{00000000-0008-0000-0600-0000C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735" name="Text Box 5" hidden="1">
          <a:extLst>
            <a:ext uri="{FF2B5EF4-FFF2-40B4-BE49-F238E27FC236}">
              <a16:creationId xmlns:a16="http://schemas.microsoft.com/office/drawing/2014/main" id="{00000000-0008-0000-0600-0000C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1736" name="Text Box 8" hidden="1">
          <a:extLst>
            <a:ext uri="{FF2B5EF4-FFF2-40B4-BE49-F238E27FC236}">
              <a16:creationId xmlns:a16="http://schemas.microsoft.com/office/drawing/2014/main" id="{00000000-0008-0000-0600-0000C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1737" name="Text Box 9" hidden="1">
          <a:extLst>
            <a:ext uri="{FF2B5EF4-FFF2-40B4-BE49-F238E27FC236}">
              <a16:creationId xmlns:a16="http://schemas.microsoft.com/office/drawing/2014/main" id="{00000000-0008-0000-0600-0000C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38" name="Text Box 5" hidden="1">
          <a:extLst>
            <a:ext uri="{FF2B5EF4-FFF2-40B4-BE49-F238E27FC236}">
              <a16:creationId xmlns:a16="http://schemas.microsoft.com/office/drawing/2014/main" id="{00000000-0008-0000-0600-0000C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39" name="Text Box 5" hidden="1">
          <a:extLst>
            <a:ext uri="{FF2B5EF4-FFF2-40B4-BE49-F238E27FC236}">
              <a16:creationId xmlns:a16="http://schemas.microsoft.com/office/drawing/2014/main" id="{00000000-0008-0000-0600-0000C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740" name="Text Box 5" hidden="1">
          <a:extLst>
            <a:ext uri="{FF2B5EF4-FFF2-40B4-BE49-F238E27FC236}">
              <a16:creationId xmlns:a16="http://schemas.microsoft.com/office/drawing/2014/main" id="{00000000-0008-0000-0600-0000C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41" name="Text Box 38" hidden="1">
          <a:extLst>
            <a:ext uri="{FF2B5EF4-FFF2-40B4-BE49-F238E27FC236}">
              <a16:creationId xmlns:a16="http://schemas.microsoft.com/office/drawing/2014/main" id="{00000000-0008-0000-0600-0000CD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742" name="Text Box 38" hidden="1">
          <a:extLst>
            <a:ext uri="{FF2B5EF4-FFF2-40B4-BE49-F238E27FC236}">
              <a16:creationId xmlns:a16="http://schemas.microsoft.com/office/drawing/2014/main" id="{00000000-0008-0000-0600-0000CE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600-0000C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600-0000D0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600-0000D1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600-0000D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47" name="Text Box 38" hidden="1">
          <a:extLst>
            <a:ext uri="{FF2B5EF4-FFF2-40B4-BE49-F238E27FC236}">
              <a16:creationId xmlns:a16="http://schemas.microsoft.com/office/drawing/2014/main" id="{00000000-0008-0000-0600-0000D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48" name="Text Box 38" hidden="1">
          <a:extLst>
            <a:ext uri="{FF2B5EF4-FFF2-40B4-BE49-F238E27FC236}">
              <a16:creationId xmlns:a16="http://schemas.microsoft.com/office/drawing/2014/main" id="{00000000-0008-0000-0600-0000D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49" name="Text Box 38" hidden="1">
          <a:extLst>
            <a:ext uri="{FF2B5EF4-FFF2-40B4-BE49-F238E27FC236}">
              <a16:creationId xmlns:a16="http://schemas.microsoft.com/office/drawing/2014/main" id="{00000000-0008-0000-0600-0000D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600-0000D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600-0000D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52" name="Text Box 38" hidden="1">
          <a:extLst>
            <a:ext uri="{FF2B5EF4-FFF2-40B4-BE49-F238E27FC236}">
              <a16:creationId xmlns:a16="http://schemas.microsoft.com/office/drawing/2014/main" id="{00000000-0008-0000-0600-0000D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53" name="Text Box 38" hidden="1">
          <a:extLst>
            <a:ext uri="{FF2B5EF4-FFF2-40B4-BE49-F238E27FC236}">
              <a16:creationId xmlns:a16="http://schemas.microsoft.com/office/drawing/2014/main" id="{00000000-0008-0000-0600-0000D9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54" name="Text Box 38" hidden="1">
          <a:extLst>
            <a:ext uri="{FF2B5EF4-FFF2-40B4-BE49-F238E27FC236}">
              <a16:creationId xmlns:a16="http://schemas.microsoft.com/office/drawing/2014/main" id="{00000000-0008-0000-0600-0000DA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55" name="Text Box 38" hidden="1">
          <a:extLst>
            <a:ext uri="{FF2B5EF4-FFF2-40B4-BE49-F238E27FC236}">
              <a16:creationId xmlns:a16="http://schemas.microsoft.com/office/drawing/2014/main" id="{00000000-0008-0000-0600-0000DB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47650"/>
    <xdr:sp macro="" textlink="">
      <xdr:nvSpPr>
        <xdr:cNvPr id="1756" name="Text Box 38" hidden="1">
          <a:extLst>
            <a:ext uri="{FF2B5EF4-FFF2-40B4-BE49-F238E27FC236}">
              <a16:creationId xmlns:a16="http://schemas.microsoft.com/office/drawing/2014/main" id="{00000000-0008-0000-0600-0000DC06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57" name="Text Box 38" hidden="1">
          <a:extLst>
            <a:ext uri="{FF2B5EF4-FFF2-40B4-BE49-F238E27FC236}">
              <a16:creationId xmlns:a16="http://schemas.microsoft.com/office/drawing/2014/main" id="{00000000-0008-0000-0600-0000DD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58" name="Text Box 38" hidden="1">
          <a:extLst>
            <a:ext uri="{FF2B5EF4-FFF2-40B4-BE49-F238E27FC236}">
              <a16:creationId xmlns:a16="http://schemas.microsoft.com/office/drawing/2014/main" id="{00000000-0008-0000-0600-0000DE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59" name="Text Box 38" hidden="1">
          <a:extLst>
            <a:ext uri="{FF2B5EF4-FFF2-40B4-BE49-F238E27FC236}">
              <a16:creationId xmlns:a16="http://schemas.microsoft.com/office/drawing/2014/main" id="{00000000-0008-0000-0600-0000DF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600-0000E0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600-0000E1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600-0000E2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600-0000E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764" name="Text Box 38" hidden="1">
          <a:extLst>
            <a:ext uri="{FF2B5EF4-FFF2-40B4-BE49-F238E27FC236}">
              <a16:creationId xmlns:a16="http://schemas.microsoft.com/office/drawing/2014/main" id="{00000000-0008-0000-0600-0000E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765" name="Text Box 38" hidden="1">
          <a:extLst>
            <a:ext uri="{FF2B5EF4-FFF2-40B4-BE49-F238E27FC236}">
              <a16:creationId xmlns:a16="http://schemas.microsoft.com/office/drawing/2014/main" id="{00000000-0008-0000-0600-0000E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66" name="Text Box 38" hidden="1">
          <a:extLst>
            <a:ext uri="{FF2B5EF4-FFF2-40B4-BE49-F238E27FC236}">
              <a16:creationId xmlns:a16="http://schemas.microsoft.com/office/drawing/2014/main" id="{00000000-0008-0000-0600-0000E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600-0000E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600-0000E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69" name="Text Box 38" hidden="1">
          <a:extLst>
            <a:ext uri="{FF2B5EF4-FFF2-40B4-BE49-F238E27FC236}">
              <a16:creationId xmlns:a16="http://schemas.microsoft.com/office/drawing/2014/main" id="{00000000-0008-0000-0600-0000E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770" name="Text Box 38" hidden="1">
          <a:extLst>
            <a:ext uri="{FF2B5EF4-FFF2-40B4-BE49-F238E27FC236}">
              <a16:creationId xmlns:a16="http://schemas.microsoft.com/office/drawing/2014/main" id="{00000000-0008-0000-0600-0000EA06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771" name="Text Box 38" hidden="1">
          <a:extLst>
            <a:ext uri="{FF2B5EF4-FFF2-40B4-BE49-F238E27FC236}">
              <a16:creationId xmlns:a16="http://schemas.microsoft.com/office/drawing/2014/main" id="{00000000-0008-0000-0600-0000E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72" name="Text Box 38" hidden="1">
          <a:extLst>
            <a:ext uri="{FF2B5EF4-FFF2-40B4-BE49-F238E27FC236}">
              <a16:creationId xmlns:a16="http://schemas.microsoft.com/office/drawing/2014/main" id="{00000000-0008-0000-0600-0000E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73" name="Text Box 38" hidden="1">
          <a:extLst>
            <a:ext uri="{FF2B5EF4-FFF2-40B4-BE49-F238E27FC236}">
              <a16:creationId xmlns:a16="http://schemas.microsoft.com/office/drawing/2014/main" id="{00000000-0008-0000-0600-0000ED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74" name="Text Box 38" hidden="1">
          <a:extLst>
            <a:ext uri="{FF2B5EF4-FFF2-40B4-BE49-F238E27FC236}">
              <a16:creationId xmlns:a16="http://schemas.microsoft.com/office/drawing/2014/main" id="{00000000-0008-0000-0600-0000EE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600-0000EF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600-0000F0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600-0000F1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600-0000F2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779" name="Text Box 38" hidden="1">
          <a:extLst>
            <a:ext uri="{FF2B5EF4-FFF2-40B4-BE49-F238E27FC236}">
              <a16:creationId xmlns:a16="http://schemas.microsoft.com/office/drawing/2014/main" id="{00000000-0008-0000-0600-0000F3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80" name="Text Box 38" hidden="1">
          <a:extLst>
            <a:ext uri="{FF2B5EF4-FFF2-40B4-BE49-F238E27FC236}">
              <a16:creationId xmlns:a16="http://schemas.microsoft.com/office/drawing/2014/main" id="{00000000-0008-0000-0600-0000F4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781" name="Text Box 38" hidden="1">
          <a:extLst>
            <a:ext uri="{FF2B5EF4-FFF2-40B4-BE49-F238E27FC236}">
              <a16:creationId xmlns:a16="http://schemas.microsoft.com/office/drawing/2014/main" id="{00000000-0008-0000-0600-0000F5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600-0000F6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600-0000F7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84" name="Text Box 38" hidden="1">
          <a:extLst>
            <a:ext uri="{FF2B5EF4-FFF2-40B4-BE49-F238E27FC236}">
              <a16:creationId xmlns:a16="http://schemas.microsoft.com/office/drawing/2014/main" id="{00000000-0008-0000-0600-0000F8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785" name="Text Box 38" hidden="1">
          <a:extLst>
            <a:ext uri="{FF2B5EF4-FFF2-40B4-BE49-F238E27FC236}">
              <a16:creationId xmlns:a16="http://schemas.microsoft.com/office/drawing/2014/main" id="{00000000-0008-0000-0600-0000F9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86" name="Text Box 38" hidden="1">
          <a:extLst>
            <a:ext uri="{FF2B5EF4-FFF2-40B4-BE49-F238E27FC236}">
              <a16:creationId xmlns:a16="http://schemas.microsoft.com/office/drawing/2014/main" id="{00000000-0008-0000-0600-0000FA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87" name="Text Box 38" hidden="1">
          <a:extLst>
            <a:ext uri="{FF2B5EF4-FFF2-40B4-BE49-F238E27FC236}">
              <a16:creationId xmlns:a16="http://schemas.microsoft.com/office/drawing/2014/main" id="{00000000-0008-0000-0600-0000FB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88" name="Text Box 38" hidden="1">
          <a:extLst>
            <a:ext uri="{FF2B5EF4-FFF2-40B4-BE49-F238E27FC236}">
              <a16:creationId xmlns:a16="http://schemas.microsoft.com/office/drawing/2014/main" id="{00000000-0008-0000-0600-0000FC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89" name="Text Box 38" hidden="1">
          <a:extLst>
            <a:ext uri="{FF2B5EF4-FFF2-40B4-BE49-F238E27FC236}">
              <a16:creationId xmlns:a16="http://schemas.microsoft.com/office/drawing/2014/main" id="{00000000-0008-0000-0600-0000FD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90" name="Text Box 38" hidden="1">
          <a:extLst>
            <a:ext uri="{FF2B5EF4-FFF2-40B4-BE49-F238E27FC236}">
              <a16:creationId xmlns:a16="http://schemas.microsoft.com/office/drawing/2014/main" id="{00000000-0008-0000-0600-0000FE06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600-0000FF06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600-00000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600-00000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794" name="Text Box 38" hidden="1">
          <a:extLst>
            <a:ext uri="{FF2B5EF4-FFF2-40B4-BE49-F238E27FC236}">
              <a16:creationId xmlns:a16="http://schemas.microsoft.com/office/drawing/2014/main" id="{00000000-0008-0000-0600-00000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95" name="Text Box 38" hidden="1">
          <a:extLst>
            <a:ext uri="{FF2B5EF4-FFF2-40B4-BE49-F238E27FC236}">
              <a16:creationId xmlns:a16="http://schemas.microsoft.com/office/drawing/2014/main" id="{00000000-0008-0000-0600-000003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96" name="Text Box 38" hidden="1">
          <a:extLst>
            <a:ext uri="{FF2B5EF4-FFF2-40B4-BE49-F238E27FC236}">
              <a16:creationId xmlns:a16="http://schemas.microsoft.com/office/drawing/2014/main" id="{00000000-0008-0000-0600-000004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600-000005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600-000006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799" name="Text Box 38" hidden="1">
          <a:extLst>
            <a:ext uri="{FF2B5EF4-FFF2-40B4-BE49-F238E27FC236}">
              <a16:creationId xmlns:a16="http://schemas.microsoft.com/office/drawing/2014/main" id="{00000000-0008-0000-0600-000007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800" name="Text Box 38" hidden="1">
          <a:extLst>
            <a:ext uri="{FF2B5EF4-FFF2-40B4-BE49-F238E27FC236}">
              <a16:creationId xmlns:a16="http://schemas.microsoft.com/office/drawing/2014/main" id="{00000000-0008-0000-0600-00000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801" name="Text Box 38" hidden="1">
          <a:extLst>
            <a:ext uri="{FF2B5EF4-FFF2-40B4-BE49-F238E27FC236}">
              <a16:creationId xmlns:a16="http://schemas.microsoft.com/office/drawing/2014/main" id="{00000000-0008-0000-0600-00000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02" name="Text Box 38" hidden="1">
          <a:extLst>
            <a:ext uri="{FF2B5EF4-FFF2-40B4-BE49-F238E27FC236}">
              <a16:creationId xmlns:a16="http://schemas.microsoft.com/office/drawing/2014/main" id="{00000000-0008-0000-0600-00000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03" name="Text Box 38" hidden="1">
          <a:extLst>
            <a:ext uri="{FF2B5EF4-FFF2-40B4-BE49-F238E27FC236}">
              <a16:creationId xmlns:a16="http://schemas.microsoft.com/office/drawing/2014/main" id="{00000000-0008-0000-0600-00000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04" name="Text Box 38" hidden="1">
          <a:extLst>
            <a:ext uri="{FF2B5EF4-FFF2-40B4-BE49-F238E27FC236}">
              <a16:creationId xmlns:a16="http://schemas.microsoft.com/office/drawing/2014/main" id="{00000000-0008-0000-0600-00000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805" name="Text Box 38" hidden="1">
          <a:extLst>
            <a:ext uri="{FF2B5EF4-FFF2-40B4-BE49-F238E27FC236}">
              <a16:creationId xmlns:a16="http://schemas.microsoft.com/office/drawing/2014/main" id="{00000000-0008-0000-0600-00000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806" name="Text Box 38" hidden="1">
          <a:extLst>
            <a:ext uri="{FF2B5EF4-FFF2-40B4-BE49-F238E27FC236}">
              <a16:creationId xmlns:a16="http://schemas.microsoft.com/office/drawing/2014/main" id="{00000000-0008-0000-0600-00000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807" name="Text Box 38" hidden="1">
          <a:extLst>
            <a:ext uri="{FF2B5EF4-FFF2-40B4-BE49-F238E27FC236}">
              <a16:creationId xmlns:a16="http://schemas.microsoft.com/office/drawing/2014/main" id="{00000000-0008-0000-0600-00000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08" name="Text Box 38" hidden="1">
          <a:extLst>
            <a:ext uri="{FF2B5EF4-FFF2-40B4-BE49-F238E27FC236}">
              <a16:creationId xmlns:a16="http://schemas.microsoft.com/office/drawing/2014/main" id="{00000000-0008-0000-0600-00001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809" name="Text Box 38" hidden="1">
          <a:extLst>
            <a:ext uri="{FF2B5EF4-FFF2-40B4-BE49-F238E27FC236}">
              <a16:creationId xmlns:a16="http://schemas.microsoft.com/office/drawing/2014/main" id="{00000000-0008-0000-0600-00001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810" name="Text Box 38" hidden="1">
          <a:extLst>
            <a:ext uri="{FF2B5EF4-FFF2-40B4-BE49-F238E27FC236}">
              <a16:creationId xmlns:a16="http://schemas.microsoft.com/office/drawing/2014/main" id="{00000000-0008-0000-0600-00001207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38</xdr:row>
      <xdr:rowOff>0</xdr:rowOff>
    </xdr:from>
    <xdr:ext cx="66675" cy="257175"/>
    <xdr:sp macro="" textlink="">
      <xdr:nvSpPr>
        <xdr:cNvPr id="1811" name="Text Box 38" hidden="1">
          <a:extLst>
            <a:ext uri="{FF2B5EF4-FFF2-40B4-BE49-F238E27FC236}">
              <a16:creationId xmlns:a16="http://schemas.microsoft.com/office/drawing/2014/main" id="{00000000-0008-0000-0600-00001307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812" name="Text Box 38" hidden="1">
          <a:extLst>
            <a:ext uri="{FF2B5EF4-FFF2-40B4-BE49-F238E27FC236}">
              <a16:creationId xmlns:a16="http://schemas.microsoft.com/office/drawing/2014/main" id="{00000000-0008-0000-0600-00001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813" name="Text Box 38" hidden="1">
          <a:extLst>
            <a:ext uri="{FF2B5EF4-FFF2-40B4-BE49-F238E27FC236}">
              <a16:creationId xmlns:a16="http://schemas.microsoft.com/office/drawing/2014/main" id="{00000000-0008-0000-0600-00001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14" name="Text Box 38" hidden="1">
          <a:extLst>
            <a:ext uri="{FF2B5EF4-FFF2-40B4-BE49-F238E27FC236}">
              <a16:creationId xmlns:a16="http://schemas.microsoft.com/office/drawing/2014/main" id="{00000000-0008-0000-0600-00001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600-00001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600-00001807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817" name="Text Box 38" hidden="1">
          <a:extLst>
            <a:ext uri="{FF2B5EF4-FFF2-40B4-BE49-F238E27FC236}">
              <a16:creationId xmlns:a16="http://schemas.microsoft.com/office/drawing/2014/main" id="{00000000-0008-0000-0600-000019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1818" name="Text Box 38" hidden="1">
          <a:extLst>
            <a:ext uri="{FF2B5EF4-FFF2-40B4-BE49-F238E27FC236}">
              <a16:creationId xmlns:a16="http://schemas.microsoft.com/office/drawing/2014/main" id="{00000000-0008-0000-0600-00001A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1819" name="Text Box 38" hidden="1">
          <a:extLst>
            <a:ext uri="{FF2B5EF4-FFF2-40B4-BE49-F238E27FC236}">
              <a16:creationId xmlns:a16="http://schemas.microsoft.com/office/drawing/2014/main" id="{00000000-0008-0000-0600-00001B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820" name="Text Box 38" hidden="1">
          <a:extLst>
            <a:ext uri="{FF2B5EF4-FFF2-40B4-BE49-F238E27FC236}">
              <a16:creationId xmlns:a16="http://schemas.microsoft.com/office/drawing/2014/main" id="{00000000-0008-0000-0600-00001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1821" name="Text Box 38" hidden="1">
          <a:extLst>
            <a:ext uri="{FF2B5EF4-FFF2-40B4-BE49-F238E27FC236}">
              <a16:creationId xmlns:a16="http://schemas.microsoft.com/office/drawing/2014/main" id="{00000000-0008-0000-0600-00001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22" name="Text Box 38" hidden="1">
          <a:extLst>
            <a:ext uri="{FF2B5EF4-FFF2-40B4-BE49-F238E27FC236}">
              <a16:creationId xmlns:a16="http://schemas.microsoft.com/office/drawing/2014/main" id="{00000000-0008-0000-0600-00001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1823" name="Text Box 38" hidden="1">
          <a:extLst>
            <a:ext uri="{FF2B5EF4-FFF2-40B4-BE49-F238E27FC236}">
              <a16:creationId xmlns:a16="http://schemas.microsoft.com/office/drawing/2014/main" id="{00000000-0008-0000-0600-00001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24" name="Text Box 38" hidden="1">
          <a:extLst>
            <a:ext uri="{FF2B5EF4-FFF2-40B4-BE49-F238E27FC236}">
              <a16:creationId xmlns:a16="http://schemas.microsoft.com/office/drawing/2014/main" id="{00000000-0008-0000-0600-00002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825" name="Text Box 38" hidden="1">
          <a:extLst>
            <a:ext uri="{FF2B5EF4-FFF2-40B4-BE49-F238E27FC236}">
              <a16:creationId xmlns:a16="http://schemas.microsoft.com/office/drawing/2014/main" id="{00000000-0008-0000-0600-00002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1826" name="Text Box 54" hidden="1">
          <a:extLst>
            <a:ext uri="{FF2B5EF4-FFF2-40B4-BE49-F238E27FC236}">
              <a16:creationId xmlns:a16="http://schemas.microsoft.com/office/drawing/2014/main" id="{00000000-0008-0000-0600-000022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1827" name="Text Box 55" hidden="1">
          <a:extLst>
            <a:ext uri="{FF2B5EF4-FFF2-40B4-BE49-F238E27FC236}">
              <a16:creationId xmlns:a16="http://schemas.microsoft.com/office/drawing/2014/main" id="{00000000-0008-0000-0600-000023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28" name="Text Box 38" hidden="1">
          <a:extLst>
            <a:ext uri="{FF2B5EF4-FFF2-40B4-BE49-F238E27FC236}">
              <a16:creationId xmlns:a16="http://schemas.microsoft.com/office/drawing/2014/main" id="{00000000-0008-0000-0600-00002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1829" name="Text Box 38" hidden="1">
          <a:extLst>
            <a:ext uri="{FF2B5EF4-FFF2-40B4-BE49-F238E27FC236}">
              <a16:creationId xmlns:a16="http://schemas.microsoft.com/office/drawing/2014/main" id="{00000000-0008-0000-0600-00002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830" name="Text Box 38" hidden="1">
          <a:extLst>
            <a:ext uri="{FF2B5EF4-FFF2-40B4-BE49-F238E27FC236}">
              <a16:creationId xmlns:a16="http://schemas.microsoft.com/office/drawing/2014/main" id="{00000000-0008-0000-0600-00002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31" name="Text Box 38" hidden="1">
          <a:extLst>
            <a:ext uri="{FF2B5EF4-FFF2-40B4-BE49-F238E27FC236}">
              <a16:creationId xmlns:a16="http://schemas.microsoft.com/office/drawing/2014/main" id="{00000000-0008-0000-0600-00002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832" name="Text Box 38" hidden="1">
          <a:extLst>
            <a:ext uri="{FF2B5EF4-FFF2-40B4-BE49-F238E27FC236}">
              <a16:creationId xmlns:a16="http://schemas.microsoft.com/office/drawing/2014/main" id="{00000000-0008-0000-0600-00002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33" name="Text Box 38" hidden="1">
          <a:extLst>
            <a:ext uri="{FF2B5EF4-FFF2-40B4-BE49-F238E27FC236}">
              <a16:creationId xmlns:a16="http://schemas.microsoft.com/office/drawing/2014/main" id="{00000000-0008-0000-0600-00002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834" name="Text Box 38" hidden="1">
          <a:extLst>
            <a:ext uri="{FF2B5EF4-FFF2-40B4-BE49-F238E27FC236}">
              <a16:creationId xmlns:a16="http://schemas.microsoft.com/office/drawing/2014/main" id="{00000000-0008-0000-0600-00002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35" name="Text Box 38" hidden="1">
          <a:extLst>
            <a:ext uri="{FF2B5EF4-FFF2-40B4-BE49-F238E27FC236}">
              <a16:creationId xmlns:a16="http://schemas.microsoft.com/office/drawing/2014/main" id="{00000000-0008-0000-0600-00002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836" name="Text Box 38" hidden="1">
          <a:extLst>
            <a:ext uri="{FF2B5EF4-FFF2-40B4-BE49-F238E27FC236}">
              <a16:creationId xmlns:a16="http://schemas.microsoft.com/office/drawing/2014/main" id="{00000000-0008-0000-0600-00002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37" name="Text Box 38" hidden="1">
          <a:extLst>
            <a:ext uri="{FF2B5EF4-FFF2-40B4-BE49-F238E27FC236}">
              <a16:creationId xmlns:a16="http://schemas.microsoft.com/office/drawing/2014/main" id="{00000000-0008-0000-0600-00002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838" name="Text Box 38" hidden="1">
          <a:extLst>
            <a:ext uri="{FF2B5EF4-FFF2-40B4-BE49-F238E27FC236}">
              <a16:creationId xmlns:a16="http://schemas.microsoft.com/office/drawing/2014/main" id="{00000000-0008-0000-0600-00002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39" name="Text Box 38" hidden="1">
          <a:extLst>
            <a:ext uri="{FF2B5EF4-FFF2-40B4-BE49-F238E27FC236}">
              <a16:creationId xmlns:a16="http://schemas.microsoft.com/office/drawing/2014/main" id="{00000000-0008-0000-0600-00002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840" name="Text Box 38" hidden="1">
          <a:extLst>
            <a:ext uri="{FF2B5EF4-FFF2-40B4-BE49-F238E27FC236}">
              <a16:creationId xmlns:a16="http://schemas.microsoft.com/office/drawing/2014/main" id="{00000000-0008-0000-0600-00003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41" name="Text Box 38" hidden="1">
          <a:extLst>
            <a:ext uri="{FF2B5EF4-FFF2-40B4-BE49-F238E27FC236}">
              <a16:creationId xmlns:a16="http://schemas.microsoft.com/office/drawing/2014/main" id="{00000000-0008-0000-0600-00003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842" name="Text Box 38" hidden="1">
          <a:extLst>
            <a:ext uri="{FF2B5EF4-FFF2-40B4-BE49-F238E27FC236}">
              <a16:creationId xmlns:a16="http://schemas.microsoft.com/office/drawing/2014/main" id="{00000000-0008-0000-0600-00003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43" name="Text Box 38" hidden="1">
          <a:extLst>
            <a:ext uri="{FF2B5EF4-FFF2-40B4-BE49-F238E27FC236}">
              <a16:creationId xmlns:a16="http://schemas.microsoft.com/office/drawing/2014/main" id="{00000000-0008-0000-0600-00003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1844" name="Text Box 38" hidden="1">
          <a:extLst>
            <a:ext uri="{FF2B5EF4-FFF2-40B4-BE49-F238E27FC236}">
              <a16:creationId xmlns:a16="http://schemas.microsoft.com/office/drawing/2014/main" id="{00000000-0008-0000-0600-00003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1845" name="Text Box 38" hidden="1">
          <a:extLst>
            <a:ext uri="{FF2B5EF4-FFF2-40B4-BE49-F238E27FC236}">
              <a16:creationId xmlns:a16="http://schemas.microsoft.com/office/drawing/2014/main" id="{00000000-0008-0000-0600-00003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1846" name="Text Box 3" hidden="1">
          <a:extLst>
            <a:ext uri="{FF2B5EF4-FFF2-40B4-BE49-F238E27FC236}">
              <a16:creationId xmlns:a16="http://schemas.microsoft.com/office/drawing/2014/main" id="{00000000-0008-0000-0600-00003607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47" name="Text Box 2" hidden="1">
          <a:extLst>
            <a:ext uri="{FF2B5EF4-FFF2-40B4-BE49-F238E27FC236}">
              <a16:creationId xmlns:a16="http://schemas.microsoft.com/office/drawing/2014/main" id="{00000000-0008-0000-0600-00003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48" name="Text Box 6" hidden="1">
          <a:extLst>
            <a:ext uri="{FF2B5EF4-FFF2-40B4-BE49-F238E27FC236}">
              <a16:creationId xmlns:a16="http://schemas.microsoft.com/office/drawing/2014/main" id="{00000000-0008-0000-0600-00003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49" name="Text Box 7" hidden="1">
          <a:extLst>
            <a:ext uri="{FF2B5EF4-FFF2-40B4-BE49-F238E27FC236}">
              <a16:creationId xmlns:a16="http://schemas.microsoft.com/office/drawing/2014/main" id="{00000000-0008-0000-0600-00003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50" name="Text Box 8" hidden="1">
          <a:extLst>
            <a:ext uri="{FF2B5EF4-FFF2-40B4-BE49-F238E27FC236}">
              <a16:creationId xmlns:a16="http://schemas.microsoft.com/office/drawing/2014/main" id="{00000000-0008-0000-0600-00003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51" name="Text Box 9" hidden="1">
          <a:extLst>
            <a:ext uri="{FF2B5EF4-FFF2-40B4-BE49-F238E27FC236}">
              <a16:creationId xmlns:a16="http://schemas.microsoft.com/office/drawing/2014/main" id="{00000000-0008-0000-0600-00003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52" name="Text Box 10" hidden="1">
          <a:extLst>
            <a:ext uri="{FF2B5EF4-FFF2-40B4-BE49-F238E27FC236}">
              <a16:creationId xmlns:a16="http://schemas.microsoft.com/office/drawing/2014/main" id="{00000000-0008-0000-0600-00003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53" name="Text Box 11" hidden="1">
          <a:extLst>
            <a:ext uri="{FF2B5EF4-FFF2-40B4-BE49-F238E27FC236}">
              <a16:creationId xmlns:a16="http://schemas.microsoft.com/office/drawing/2014/main" id="{00000000-0008-0000-0600-00003D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54" name="Text Box 12" hidden="1">
          <a:extLst>
            <a:ext uri="{FF2B5EF4-FFF2-40B4-BE49-F238E27FC236}">
              <a16:creationId xmlns:a16="http://schemas.microsoft.com/office/drawing/2014/main" id="{00000000-0008-0000-0600-00003E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55" name="Text Box 13" hidden="1">
          <a:extLst>
            <a:ext uri="{FF2B5EF4-FFF2-40B4-BE49-F238E27FC236}">
              <a16:creationId xmlns:a16="http://schemas.microsoft.com/office/drawing/2014/main" id="{00000000-0008-0000-0600-00003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56" name="Text Box 14" hidden="1">
          <a:extLst>
            <a:ext uri="{FF2B5EF4-FFF2-40B4-BE49-F238E27FC236}">
              <a16:creationId xmlns:a16="http://schemas.microsoft.com/office/drawing/2014/main" id="{00000000-0008-0000-0600-00004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57" name="Text Box 15" hidden="1">
          <a:extLst>
            <a:ext uri="{FF2B5EF4-FFF2-40B4-BE49-F238E27FC236}">
              <a16:creationId xmlns:a16="http://schemas.microsoft.com/office/drawing/2014/main" id="{00000000-0008-0000-0600-000041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58" name="Text Box 16" hidden="1">
          <a:extLst>
            <a:ext uri="{FF2B5EF4-FFF2-40B4-BE49-F238E27FC236}">
              <a16:creationId xmlns:a16="http://schemas.microsoft.com/office/drawing/2014/main" id="{00000000-0008-0000-0600-000042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59" name="Text Box 17" hidden="1">
          <a:extLst>
            <a:ext uri="{FF2B5EF4-FFF2-40B4-BE49-F238E27FC236}">
              <a16:creationId xmlns:a16="http://schemas.microsoft.com/office/drawing/2014/main" id="{00000000-0008-0000-0600-00004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60" name="Text Box 18" hidden="1">
          <a:extLst>
            <a:ext uri="{FF2B5EF4-FFF2-40B4-BE49-F238E27FC236}">
              <a16:creationId xmlns:a16="http://schemas.microsoft.com/office/drawing/2014/main" id="{00000000-0008-0000-0600-00004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61" name="Text Box 19" hidden="1">
          <a:extLst>
            <a:ext uri="{FF2B5EF4-FFF2-40B4-BE49-F238E27FC236}">
              <a16:creationId xmlns:a16="http://schemas.microsoft.com/office/drawing/2014/main" id="{00000000-0008-0000-0600-000045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62" name="Text Box 20" hidden="1">
          <a:extLst>
            <a:ext uri="{FF2B5EF4-FFF2-40B4-BE49-F238E27FC236}">
              <a16:creationId xmlns:a16="http://schemas.microsoft.com/office/drawing/2014/main" id="{00000000-0008-0000-0600-000046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63" name="Text Box 22" hidden="1">
          <a:extLst>
            <a:ext uri="{FF2B5EF4-FFF2-40B4-BE49-F238E27FC236}">
              <a16:creationId xmlns:a16="http://schemas.microsoft.com/office/drawing/2014/main" id="{00000000-0008-0000-0600-00004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64" name="Text Box 23" hidden="1">
          <a:extLst>
            <a:ext uri="{FF2B5EF4-FFF2-40B4-BE49-F238E27FC236}">
              <a16:creationId xmlns:a16="http://schemas.microsoft.com/office/drawing/2014/main" id="{00000000-0008-0000-0600-00004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65" name="Text Box 24" hidden="1">
          <a:extLst>
            <a:ext uri="{FF2B5EF4-FFF2-40B4-BE49-F238E27FC236}">
              <a16:creationId xmlns:a16="http://schemas.microsoft.com/office/drawing/2014/main" id="{00000000-0008-0000-0600-000049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66" name="Text Box 25" hidden="1">
          <a:extLst>
            <a:ext uri="{FF2B5EF4-FFF2-40B4-BE49-F238E27FC236}">
              <a16:creationId xmlns:a16="http://schemas.microsoft.com/office/drawing/2014/main" id="{00000000-0008-0000-0600-00004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67" name="Text Box 3" hidden="1">
          <a:extLst>
            <a:ext uri="{FF2B5EF4-FFF2-40B4-BE49-F238E27FC236}">
              <a16:creationId xmlns:a16="http://schemas.microsoft.com/office/drawing/2014/main" id="{00000000-0008-0000-0600-00004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68" name="Text Box 4" hidden="1">
          <a:extLst>
            <a:ext uri="{FF2B5EF4-FFF2-40B4-BE49-F238E27FC236}">
              <a16:creationId xmlns:a16="http://schemas.microsoft.com/office/drawing/2014/main" id="{00000000-0008-0000-0600-00004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69" name="Text Box 5" hidden="1">
          <a:extLst>
            <a:ext uri="{FF2B5EF4-FFF2-40B4-BE49-F238E27FC236}">
              <a16:creationId xmlns:a16="http://schemas.microsoft.com/office/drawing/2014/main" id="{00000000-0008-0000-0600-00004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0" name="Text Box 6" hidden="1">
          <a:extLst>
            <a:ext uri="{FF2B5EF4-FFF2-40B4-BE49-F238E27FC236}">
              <a16:creationId xmlns:a16="http://schemas.microsoft.com/office/drawing/2014/main" id="{00000000-0008-0000-0600-00004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1" name="Text Box 7" hidden="1">
          <a:extLst>
            <a:ext uri="{FF2B5EF4-FFF2-40B4-BE49-F238E27FC236}">
              <a16:creationId xmlns:a16="http://schemas.microsoft.com/office/drawing/2014/main" id="{00000000-0008-0000-0600-00004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2" name="Text Box 8" hidden="1">
          <a:extLst>
            <a:ext uri="{FF2B5EF4-FFF2-40B4-BE49-F238E27FC236}">
              <a16:creationId xmlns:a16="http://schemas.microsoft.com/office/drawing/2014/main" id="{00000000-0008-0000-0600-00005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3" name="Text Box 17" hidden="1">
          <a:extLst>
            <a:ext uri="{FF2B5EF4-FFF2-40B4-BE49-F238E27FC236}">
              <a16:creationId xmlns:a16="http://schemas.microsoft.com/office/drawing/2014/main" id="{00000000-0008-0000-0600-00005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4" name="Text Box 54" hidden="1">
          <a:extLst>
            <a:ext uri="{FF2B5EF4-FFF2-40B4-BE49-F238E27FC236}">
              <a16:creationId xmlns:a16="http://schemas.microsoft.com/office/drawing/2014/main" id="{00000000-0008-0000-0600-00005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5" name="Text Box 55" hidden="1">
          <a:extLst>
            <a:ext uri="{FF2B5EF4-FFF2-40B4-BE49-F238E27FC236}">
              <a16:creationId xmlns:a16="http://schemas.microsoft.com/office/drawing/2014/main" id="{00000000-0008-0000-0600-00005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6" name="Text Box 56" hidden="1">
          <a:extLst>
            <a:ext uri="{FF2B5EF4-FFF2-40B4-BE49-F238E27FC236}">
              <a16:creationId xmlns:a16="http://schemas.microsoft.com/office/drawing/2014/main" id="{00000000-0008-0000-0600-00005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77" name="Text Box 57" hidden="1">
          <a:extLst>
            <a:ext uri="{FF2B5EF4-FFF2-40B4-BE49-F238E27FC236}">
              <a16:creationId xmlns:a16="http://schemas.microsoft.com/office/drawing/2014/main" id="{00000000-0008-0000-0600-00005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78" name="Text Box 11" hidden="1">
          <a:extLst>
            <a:ext uri="{FF2B5EF4-FFF2-40B4-BE49-F238E27FC236}">
              <a16:creationId xmlns:a16="http://schemas.microsoft.com/office/drawing/2014/main" id="{00000000-0008-0000-0600-000056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79" name="Text Box 12" hidden="1">
          <a:extLst>
            <a:ext uri="{FF2B5EF4-FFF2-40B4-BE49-F238E27FC236}">
              <a16:creationId xmlns:a16="http://schemas.microsoft.com/office/drawing/2014/main" id="{00000000-0008-0000-0600-000057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80" name="Text Box 15" hidden="1">
          <a:extLst>
            <a:ext uri="{FF2B5EF4-FFF2-40B4-BE49-F238E27FC236}">
              <a16:creationId xmlns:a16="http://schemas.microsoft.com/office/drawing/2014/main" id="{00000000-0008-0000-0600-000058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81" name="Text Box 16" hidden="1">
          <a:extLst>
            <a:ext uri="{FF2B5EF4-FFF2-40B4-BE49-F238E27FC236}">
              <a16:creationId xmlns:a16="http://schemas.microsoft.com/office/drawing/2014/main" id="{00000000-0008-0000-0600-000059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82" name="Text Box 19" hidden="1">
          <a:extLst>
            <a:ext uri="{FF2B5EF4-FFF2-40B4-BE49-F238E27FC236}">
              <a16:creationId xmlns:a16="http://schemas.microsoft.com/office/drawing/2014/main" id="{00000000-0008-0000-0600-00005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83" name="Text Box 20" hidden="1">
          <a:extLst>
            <a:ext uri="{FF2B5EF4-FFF2-40B4-BE49-F238E27FC236}">
              <a16:creationId xmlns:a16="http://schemas.microsoft.com/office/drawing/2014/main" id="{00000000-0008-0000-0600-00005B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84" name="Text Box 24" hidden="1">
          <a:extLst>
            <a:ext uri="{FF2B5EF4-FFF2-40B4-BE49-F238E27FC236}">
              <a16:creationId xmlns:a16="http://schemas.microsoft.com/office/drawing/2014/main" id="{00000000-0008-0000-0600-00005C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1885" name="Text Box 25" hidden="1">
          <a:extLst>
            <a:ext uri="{FF2B5EF4-FFF2-40B4-BE49-F238E27FC236}">
              <a16:creationId xmlns:a16="http://schemas.microsoft.com/office/drawing/2014/main" id="{00000000-0008-0000-0600-00005D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86" name="Text Box 5" hidden="1">
          <a:extLst>
            <a:ext uri="{FF2B5EF4-FFF2-40B4-BE49-F238E27FC236}">
              <a16:creationId xmlns:a16="http://schemas.microsoft.com/office/drawing/2014/main" id="{00000000-0008-0000-0600-00005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87" name="Text Box 5" hidden="1">
          <a:extLst>
            <a:ext uri="{FF2B5EF4-FFF2-40B4-BE49-F238E27FC236}">
              <a16:creationId xmlns:a16="http://schemas.microsoft.com/office/drawing/2014/main" id="{00000000-0008-0000-0600-00005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888" name="Text Box 38" hidden="1">
          <a:extLst>
            <a:ext uri="{FF2B5EF4-FFF2-40B4-BE49-F238E27FC236}">
              <a16:creationId xmlns:a16="http://schemas.microsoft.com/office/drawing/2014/main" id="{00000000-0008-0000-0600-00006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889" name="Text Box 38" hidden="1">
          <a:extLst>
            <a:ext uri="{FF2B5EF4-FFF2-40B4-BE49-F238E27FC236}">
              <a16:creationId xmlns:a16="http://schemas.microsoft.com/office/drawing/2014/main" id="{00000000-0008-0000-0600-00006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0" name="Text Box 5" hidden="1">
          <a:extLst>
            <a:ext uri="{FF2B5EF4-FFF2-40B4-BE49-F238E27FC236}">
              <a16:creationId xmlns:a16="http://schemas.microsoft.com/office/drawing/2014/main" id="{00000000-0008-0000-0600-00006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1" name="Text Box 5" hidden="1">
          <a:extLst>
            <a:ext uri="{FF2B5EF4-FFF2-40B4-BE49-F238E27FC236}">
              <a16:creationId xmlns:a16="http://schemas.microsoft.com/office/drawing/2014/main" id="{00000000-0008-0000-0600-00006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1892" name="Text Box 38" hidden="1">
          <a:extLst>
            <a:ext uri="{FF2B5EF4-FFF2-40B4-BE49-F238E27FC236}">
              <a16:creationId xmlns:a16="http://schemas.microsoft.com/office/drawing/2014/main" id="{00000000-0008-0000-0600-00006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1893" name="Text Box 38" hidden="1">
          <a:extLst>
            <a:ext uri="{FF2B5EF4-FFF2-40B4-BE49-F238E27FC236}">
              <a16:creationId xmlns:a16="http://schemas.microsoft.com/office/drawing/2014/main" id="{00000000-0008-0000-0600-00006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4" name="Text Box 34" hidden="1">
          <a:extLst>
            <a:ext uri="{FF2B5EF4-FFF2-40B4-BE49-F238E27FC236}">
              <a16:creationId xmlns:a16="http://schemas.microsoft.com/office/drawing/2014/main" id="{00000000-0008-0000-0600-00006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5" name="Text Box 5" hidden="1">
          <a:extLst>
            <a:ext uri="{FF2B5EF4-FFF2-40B4-BE49-F238E27FC236}">
              <a16:creationId xmlns:a16="http://schemas.microsoft.com/office/drawing/2014/main" id="{00000000-0008-0000-0600-00006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6" name="Text Box 5" hidden="1">
          <a:extLst>
            <a:ext uri="{FF2B5EF4-FFF2-40B4-BE49-F238E27FC236}">
              <a16:creationId xmlns:a16="http://schemas.microsoft.com/office/drawing/2014/main" id="{00000000-0008-0000-0600-00006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7" name="Text Box 24" hidden="1">
          <a:extLst>
            <a:ext uri="{FF2B5EF4-FFF2-40B4-BE49-F238E27FC236}">
              <a16:creationId xmlns:a16="http://schemas.microsoft.com/office/drawing/2014/main" id="{00000000-0008-0000-0600-00006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8" name="Text Box 5" hidden="1">
          <a:extLst>
            <a:ext uri="{FF2B5EF4-FFF2-40B4-BE49-F238E27FC236}">
              <a16:creationId xmlns:a16="http://schemas.microsoft.com/office/drawing/2014/main" id="{00000000-0008-0000-0600-00006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899" name="Text Box 5" hidden="1">
          <a:extLst>
            <a:ext uri="{FF2B5EF4-FFF2-40B4-BE49-F238E27FC236}">
              <a16:creationId xmlns:a16="http://schemas.microsoft.com/office/drawing/2014/main" id="{00000000-0008-0000-0600-00006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0" name="Text Box 5" hidden="1">
          <a:extLst>
            <a:ext uri="{FF2B5EF4-FFF2-40B4-BE49-F238E27FC236}">
              <a16:creationId xmlns:a16="http://schemas.microsoft.com/office/drawing/2014/main" id="{00000000-0008-0000-0600-00006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1" name="Text Box 5" hidden="1">
          <a:extLst>
            <a:ext uri="{FF2B5EF4-FFF2-40B4-BE49-F238E27FC236}">
              <a16:creationId xmlns:a16="http://schemas.microsoft.com/office/drawing/2014/main" id="{00000000-0008-0000-0600-00006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2" name="Text Box 5" hidden="1">
          <a:extLst>
            <a:ext uri="{FF2B5EF4-FFF2-40B4-BE49-F238E27FC236}">
              <a16:creationId xmlns:a16="http://schemas.microsoft.com/office/drawing/2014/main" id="{00000000-0008-0000-0600-00006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3" name="Text Box 5" hidden="1">
          <a:extLst>
            <a:ext uri="{FF2B5EF4-FFF2-40B4-BE49-F238E27FC236}">
              <a16:creationId xmlns:a16="http://schemas.microsoft.com/office/drawing/2014/main" id="{00000000-0008-0000-0600-00006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4" name="Text Box 5" hidden="1">
          <a:extLst>
            <a:ext uri="{FF2B5EF4-FFF2-40B4-BE49-F238E27FC236}">
              <a16:creationId xmlns:a16="http://schemas.microsoft.com/office/drawing/2014/main" id="{00000000-0008-0000-0600-00007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5" name="Text Box 34" hidden="1">
          <a:extLst>
            <a:ext uri="{FF2B5EF4-FFF2-40B4-BE49-F238E27FC236}">
              <a16:creationId xmlns:a16="http://schemas.microsoft.com/office/drawing/2014/main" id="{00000000-0008-0000-0600-00007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6" name="Text Box 153" hidden="1">
          <a:extLst>
            <a:ext uri="{FF2B5EF4-FFF2-40B4-BE49-F238E27FC236}">
              <a16:creationId xmlns:a16="http://schemas.microsoft.com/office/drawing/2014/main" id="{00000000-0008-0000-0600-00007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7" name="Text Box 154" hidden="1">
          <a:extLst>
            <a:ext uri="{FF2B5EF4-FFF2-40B4-BE49-F238E27FC236}">
              <a16:creationId xmlns:a16="http://schemas.microsoft.com/office/drawing/2014/main" id="{00000000-0008-0000-0600-00007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8" name="Text Box 24" hidden="1">
          <a:extLst>
            <a:ext uri="{FF2B5EF4-FFF2-40B4-BE49-F238E27FC236}">
              <a16:creationId xmlns:a16="http://schemas.microsoft.com/office/drawing/2014/main" id="{00000000-0008-0000-0600-00007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09" name="Text Box 3" hidden="1">
          <a:extLst>
            <a:ext uri="{FF2B5EF4-FFF2-40B4-BE49-F238E27FC236}">
              <a16:creationId xmlns:a16="http://schemas.microsoft.com/office/drawing/2014/main" id="{00000000-0008-0000-0600-00007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0" name="Text Box 4" hidden="1">
          <a:extLst>
            <a:ext uri="{FF2B5EF4-FFF2-40B4-BE49-F238E27FC236}">
              <a16:creationId xmlns:a16="http://schemas.microsoft.com/office/drawing/2014/main" id="{00000000-0008-0000-0600-00007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1" name="Text Box 5" hidden="1">
          <a:extLst>
            <a:ext uri="{FF2B5EF4-FFF2-40B4-BE49-F238E27FC236}">
              <a16:creationId xmlns:a16="http://schemas.microsoft.com/office/drawing/2014/main" id="{00000000-0008-0000-0600-00007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2" name="Text Box 6" hidden="1">
          <a:extLst>
            <a:ext uri="{FF2B5EF4-FFF2-40B4-BE49-F238E27FC236}">
              <a16:creationId xmlns:a16="http://schemas.microsoft.com/office/drawing/2014/main" id="{00000000-0008-0000-0600-00007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3" name="Text Box 7" hidden="1">
          <a:extLst>
            <a:ext uri="{FF2B5EF4-FFF2-40B4-BE49-F238E27FC236}">
              <a16:creationId xmlns:a16="http://schemas.microsoft.com/office/drawing/2014/main" id="{00000000-0008-0000-0600-00007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4" name="Text Box 8" hidden="1">
          <a:extLst>
            <a:ext uri="{FF2B5EF4-FFF2-40B4-BE49-F238E27FC236}">
              <a16:creationId xmlns:a16="http://schemas.microsoft.com/office/drawing/2014/main" id="{00000000-0008-0000-0600-00007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5" name="Text Box 34" hidden="1">
          <a:extLst>
            <a:ext uri="{FF2B5EF4-FFF2-40B4-BE49-F238E27FC236}">
              <a16:creationId xmlns:a16="http://schemas.microsoft.com/office/drawing/2014/main" id="{00000000-0008-0000-0600-00007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6" name="Text Box 24" hidden="1">
          <a:extLst>
            <a:ext uri="{FF2B5EF4-FFF2-40B4-BE49-F238E27FC236}">
              <a16:creationId xmlns:a16="http://schemas.microsoft.com/office/drawing/2014/main" id="{00000000-0008-0000-0600-00007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7" name="Text Box 5" hidden="1">
          <a:extLst>
            <a:ext uri="{FF2B5EF4-FFF2-40B4-BE49-F238E27FC236}">
              <a16:creationId xmlns:a16="http://schemas.microsoft.com/office/drawing/2014/main" id="{00000000-0008-0000-0600-00007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8" name="Text Box 5" hidden="1">
          <a:extLst>
            <a:ext uri="{FF2B5EF4-FFF2-40B4-BE49-F238E27FC236}">
              <a16:creationId xmlns:a16="http://schemas.microsoft.com/office/drawing/2014/main" id="{00000000-0008-0000-0600-00007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19" name="Text Box 5" hidden="1">
          <a:extLst>
            <a:ext uri="{FF2B5EF4-FFF2-40B4-BE49-F238E27FC236}">
              <a16:creationId xmlns:a16="http://schemas.microsoft.com/office/drawing/2014/main" id="{00000000-0008-0000-0600-00007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0" name="Text Box 5" hidden="1">
          <a:extLst>
            <a:ext uri="{FF2B5EF4-FFF2-40B4-BE49-F238E27FC236}">
              <a16:creationId xmlns:a16="http://schemas.microsoft.com/office/drawing/2014/main" id="{00000000-0008-0000-0600-00008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1" name="Text Box 34" hidden="1">
          <a:extLst>
            <a:ext uri="{FF2B5EF4-FFF2-40B4-BE49-F238E27FC236}">
              <a16:creationId xmlns:a16="http://schemas.microsoft.com/office/drawing/2014/main" id="{00000000-0008-0000-0600-00008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2" name="Text Box 24" hidden="1">
          <a:extLst>
            <a:ext uri="{FF2B5EF4-FFF2-40B4-BE49-F238E27FC236}">
              <a16:creationId xmlns:a16="http://schemas.microsoft.com/office/drawing/2014/main" id="{00000000-0008-0000-0600-00008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3" name="Text Box 5" hidden="1">
          <a:extLst>
            <a:ext uri="{FF2B5EF4-FFF2-40B4-BE49-F238E27FC236}">
              <a16:creationId xmlns:a16="http://schemas.microsoft.com/office/drawing/2014/main" id="{00000000-0008-0000-0600-00008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4" name="Text Box 5" hidden="1">
          <a:extLst>
            <a:ext uri="{FF2B5EF4-FFF2-40B4-BE49-F238E27FC236}">
              <a16:creationId xmlns:a16="http://schemas.microsoft.com/office/drawing/2014/main" id="{00000000-0008-0000-0600-00008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5" name="Text Box 5" hidden="1">
          <a:extLst>
            <a:ext uri="{FF2B5EF4-FFF2-40B4-BE49-F238E27FC236}">
              <a16:creationId xmlns:a16="http://schemas.microsoft.com/office/drawing/2014/main" id="{00000000-0008-0000-0600-00008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6" name="Text Box 5" hidden="1">
          <a:extLst>
            <a:ext uri="{FF2B5EF4-FFF2-40B4-BE49-F238E27FC236}">
              <a16:creationId xmlns:a16="http://schemas.microsoft.com/office/drawing/2014/main" id="{00000000-0008-0000-0600-00008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7" name="Text Box 5" hidden="1">
          <a:extLst>
            <a:ext uri="{FF2B5EF4-FFF2-40B4-BE49-F238E27FC236}">
              <a16:creationId xmlns:a16="http://schemas.microsoft.com/office/drawing/2014/main" id="{00000000-0008-0000-0600-00008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8" name="Text Box 5" hidden="1">
          <a:extLst>
            <a:ext uri="{FF2B5EF4-FFF2-40B4-BE49-F238E27FC236}">
              <a16:creationId xmlns:a16="http://schemas.microsoft.com/office/drawing/2014/main" id="{00000000-0008-0000-0600-00008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29" name="Text Box 34" hidden="1">
          <a:extLst>
            <a:ext uri="{FF2B5EF4-FFF2-40B4-BE49-F238E27FC236}">
              <a16:creationId xmlns:a16="http://schemas.microsoft.com/office/drawing/2014/main" id="{00000000-0008-0000-0600-00008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0" name="Text Box 153" hidden="1">
          <a:extLst>
            <a:ext uri="{FF2B5EF4-FFF2-40B4-BE49-F238E27FC236}">
              <a16:creationId xmlns:a16="http://schemas.microsoft.com/office/drawing/2014/main" id="{00000000-0008-0000-0600-00008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1" name="Text Box 154" hidden="1">
          <a:extLst>
            <a:ext uri="{FF2B5EF4-FFF2-40B4-BE49-F238E27FC236}">
              <a16:creationId xmlns:a16="http://schemas.microsoft.com/office/drawing/2014/main" id="{00000000-0008-0000-0600-00008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2" name="Text Box 24" hidden="1">
          <a:extLst>
            <a:ext uri="{FF2B5EF4-FFF2-40B4-BE49-F238E27FC236}">
              <a16:creationId xmlns:a16="http://schemas.microsoft.com/office/drawing/2014/main" id="{00000000-0008-0000-0600-00008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3" name="Text Box 3" hidden="1">
          <a:extLst>
            <a:ext uri="{FF2B5EF4-FFF2-40B4-BE49-F238E27FC236}">
              <a16:creationId xmlns:a16="http://schemas.microsoft.com/office/drawing/2014/main" id="{00000000-0008-0000-0600-00008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4" name="Text Box 4" hidden="1">
          <a:extLst>
            <a:ext uri="{FF2B5EF4-FFF2-40B4-BE49-F238E27FC236}">
              <a16:creationId xmlns:a16="http://schemas.microsoft.com/office/drawing/2014/main" id="{00000000-0008-0000-0600-00008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5" name="Text Box 5" hidden="1">
          <a:extLst>
            <a:ext uri="{FF2B5EF4-FFF2-40B4-BE49-F238E27FC236}">
              <a16:creationId xmlns:a16="http://schemas.microsoft.com/office/drawing/2014/main" id="{00000000-0008-0000-0600-00008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6" name="Text Box 6" hidden="1">
          <a:extLst>
            <a:ext uri="{FF2B5EF4-FFF2-40B4-BE49-F238E27FC236}">
              <a16:creationId xmlns:a16="http://schemas.microsoft.com/office/drawing/2014/main" id="{00000000-0008-0000-0600-00009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7" name="Text Box 7" hidden="1">
          <a:extLst>
            <a:ext uri="{FF2B5EF4-FFF2-40B4-BE49-F238E27FC236}">
              <a16:creationId xmlns:a16="http://schemas.microsoft.com/office/drawing/2014/main" id="{00000000-0008-0000-0600-00009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8" name="Text Box 8" hidden="1">
          <a:extLst>
            <a:ext uri="{FF2B5EF4-FFF2-40B4-BE49-F238E27FC236}">
              <a16:creationId xmlns:a16="http://schemas.microsoft.com/office/drawing/2014/main" id="{00000000-0008-0000-0600-00009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39" name="Text Box 34" hidden="1">
          <a:extLst>
            <a:ext uri="{FF2B5EF4-FFF2-40B4-BE49-F238E27FC236}">
              <a16:creationId xmlns:a16="http://schemas.microsoft.com/office/drawing/2014/main" id="{00000000-0008-0000-0600-00009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0" name="Text Box 24" hidden="1">
          <a:extLst>
            <a:ext uri="{FF2B5EF4-FFF2-40B4-BE49-F238E27FC236}">
              <a16:creationId xmlns:a16="http://schemas.microsoft.com/office/drawing/2014/main" id="{00000000-0008-0000-0600-00009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1" name="Text Box 5" hidden="1">
          <a:extLst>
            <a:ext uri="{FF2B5EF4-FFF2-40B4-BE49-F238E27FC236}">
              <a16:creationId xmlns:a16="http://schemas.microsoft.com/office/drawing/2014/main" id="{00000000-0008-0000-0600-00009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2" name="Text Box 5" hidden="1">
          <a:extLst>
            <a:ext uri="{FF2B5EF4-FFF2-40B4-BE49-F238E27FC236}">
              <a16:creationId xmlns:a16="http://schemas.microsoft.com/office/drawing/2014/main" id="{00000000-0008-0000-0600-00009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3" name="Text Box 5" hidden="1">
          <a:extLst>
            <a:ext uri="{FF2B5EF4-FFF2-40B4-BE49-F238E27FC236}">
              <a16:creationId xmlns:a16="http://schemas.microsoft.com/office/drawing/2014/main" id="{00000000-0008-0000-0600-00009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4" name="Text Box 1" hidden="1">
          <a:extLst>
            <a:ext uri="{FF2B5EF4-FFF2-40B4-BE49-F238E27FC236}">
              <a16:creationId xmlns:a16="http://schemas.microsoft.com/office/drawing/2014/main" id="{00000000-0008-0000-0600-00009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5" name="Text Box 2" hidden="1">
          <a:extLst>
            <a:ext uri="{FF2B5EF4-FFF2-40B4-BE49-F238E27FC236}">
              <a16:creationId xmlns:a16="http://schemas.microsoft.com/office/drawing/2014/main" id="{00000000-0008-0000-0600-00009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6" name="Text Box 3" hidden="1">
          <a:extLst>
            <a:ext uri="{FF2B5EF4-FFF2-40B4-BE49-F238E27FC236}">
              <a16:creationId xmlns:a16="http://schemas.microsoft.com/office/drawing/2014/main" id="{00000000-0008-0000-0600-00009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7" name="Text Box 4" hidden="1">
          <a:extLst>
            <a:ext uri="{FF2B5EF4-FFF2-40B4-BE49-F238E27FC236}">
              <a16:creationId xmlns:a16="http://schemas.microsoft.com/office/drawing/2014/main" id="{00000000-0008-0000-0600-00009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8" name="Text Box 6" hidden="1">
          <a:extLst>
            <a:ext uri="{FF2B5EF4-FFF2-40B4-BE49-F238E27FC236}">
              <a16:creationId xmlns:a16="http://schemas.microsoft.com/office/drawing/2014/main" id="{00000000-0008-0000-0600-00009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49" name="Text Box 7" hidden="1">
          <a:extLst>
            <a:ext uri="{FF2B5EF4-FFF2-40B4-BE49-F238E27FC236}">
              <a16:creationId xmlns:a16="http://schemas.microsoft.com/office/drawing/2014/main" id="{00000000-0008-0000-0600-00009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50" name="Text Box 8" hidden="1">
          <a:extLst>
            <a:ext uri="{FF2B5EF4-FFF2-40B4-BE49-F238E27FC236}">
              <a16:creationId xmlns:a16="http://schemas.microsoft.com/office/drawing/2014/main" id="{00000000-0008-0000-0600-00009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51" name="Text Box 9" hidden="1">
          <a:extLst>
            <a:ext uri="{FF2B5EF4-FFF2-40B4-BE49-F238E27FC236}">
              <a16:creationId xmlns:a16="http://schemas.microsoft.com/office/drawing/2014/main" id="{00000000-0008-0000-0600-00009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52" name="Text Box 10" hidden="1">
          <a:extLst>
            <a:ext uri="{FF2B5EF4-FFF2-40B4-BE49-F238E27FC236}">
              <a16:creationId xmlns:a16="http://schemas.microsoft.com/office/drawing/2014/main" id="{00000000-0008-0000-0600-0000A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953" name="Text Box 11" hidden="1">
          <a:extLst>
            <a:ext uri="{FF2B5EF4-FFF2-40B4-BE49-F238E27FC236}">
              <a16:creationId xmlns:a16="http://schemas.microsoft.com/office/drawing/2014/main" id="{00000000-0008-0000-0600-0000A1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954" name="Text Box 12" hidden="1">
          <a:extLst>
            <a:ext uri="{FF2B5EF4-FFF2-40B4-BE49-F238E27FC236}">
              <a16:creationId xmlns:a16="http://schemas.microsoft.com/office/drawing/2014/main" id="{00000000-0008-0000-0600-0000A2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55" name="Text Box 13" hidden="1">
          <a:extLst>
            <a:ext uri="{FF2B5EF4-FFF2-40B4-BE49-F238E27FC236}">
              <a16:creationId xmlns:a16="http://schemas.microsoft.com/office/drawing/2014/main" id="{00000000-0008-0000-0600-0000A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56" name="Text Box 14" hidden="1">
          <a:extLst>
            <a:ext uri="{FF2B5EF4-FFF2-40B4-BE49-F238E27FC236}">
              <a16:creationId xmlns:a16="http://schemas.microsoft.com/office/drawing/2014/main" id="{00000000-0008-0000-0600-0000A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957" name="Text Box 15" hidden="1">
          <a:extLst>
            <a:ext uri="{FF2B5EF4-FFF2-40B4-BE49-F238E27FC236}">
              <a16:creationId xmlns:a16="http://schemas.microsoft.com/office/drawing/2014/main" id="{00000000-0008-0000-0600-0000A5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958" name="Text Box 16" hidden="1">
          <a:extLst>
            <a:ext uri="{FF2B5EF4-FFF2-40B4-BE49-F238E27FC236}">
              <a16:creationId xmlns:a16="http://schemas.microsoft.com/office/drawing/2014/main" id="{00000000-0008-0000-0600-0000A6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59" name="Text Box 17" hidden="1">
          <a:extLst>
            <a:ext uri="{FF2B5EF4-FFF2-40B4-BE49-F238E27FC236}">
              <a16:creationId xmlns:a16="http://schemas.microsoft.com/office/drawing/2014/main" id="{00000000-0008-0000-0600-0000A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60" name="Text Box 18" hidden="1">
          <a:extLst>
            <a:ext uri="{FF2B5EF4-FFF2-40B4-BE49-F238E27FC236}">
              <a16:creationId xmlns:a16="http://schemas.microsoft.com/office/drawing/2014/main" id="{00000000-0008-0000-0600-0000A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961" name="Text Box 19" hidden="1">
          <a:extLst>
            <a:ext uri="{FF2B5EF4-FFF2-40B4-BE49-F238E27FC236}">
              <a16:creationId xmlns:a16="http://schemas.microsoft.com/office/drawing/2014/main" id="{00000000-0008-0000-0600-0000A9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962" name="Text Box 20" hidden="1">
          <a:extLst>
            <a:ext uri="{FF2B5EF4-FFF2-40B4-BE49-F238E27FC236}">
              <a16:creationId xmlns:a16="http://schemas.microsoft.com/office/drawing/2014/main" id="{00000000-0008-0000-0600-0000AA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63" name="Text Box 22" hidden="1">
          <a:extLst>
            <a:ext uri="{FF2B5EF4-FFF2-40B4-BE49-F238E27FC236}">
              <a16:creationId xmlns:a16="http://schemas.microsoft.com/office/drawing/2014/main" id="{00000000-0008-0000-0600-0000A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64" name="Text Box 23" hidden="1">
          <a:extLst>
            <a:ext uri="{FF2B5EF4-FFF2-40B4-BE49-F238E27FC236}">
              <a16:creationId xmlns:a16="http://schemas.microsoft.com/office/drawing/2014/main" id="{00000000-0008-0000-0600-0000A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965" name="Text Box 24" hidden="1">
          <a:extLst>
            <a:ext uri="{FF2B5EF4-FFF2-40B4-BE49-F238E27FC236}">
              <a16:creationId xmlns:a16="http://schemas.microsoft.com/office/drawing/2014/main" id="{00000000-0008-0000-0600-0000AD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1966" name="Text Box 25" hidden="1">
          <a:extLst>
            <a:ext uri="{FF2B5EF4-FFF2-40B4-BE49-F238E27FC236}">
              <a16:creationId xmlns:a16="http://schemas.microsoft.com/office/drawing/2014/main" id="{00000000-0008-0000-0600-0000AE07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67" name="Text Box 24" hidden="1">
          <a:extLst>
            <a:ext uri="{FF2B5EF4-FFF2-40B4-BE49-F238E27FC236}">
              <a16:creationId xmlns:a16="http://schemas.microsoft.com/office/drawing/2014/main" id="{00000000-0008-0000-0600-0000A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68" name="Text Box 4" hidden="1">
          <a:extLst>
            <a:ext uri="{FF2B5EF4-FFF2-40B4-BE49-F238E27FC236}">
              <a16:creationId xmlns:a16="http://schemas.microsoft.com/office/drawing/2014/main" id="{00000000-0008-0000-0600-0000B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69" name="Text Box 5" hidden="1">
          <a:extLst>
            <a:ext uri="{FF2B5EF4-FFF2-40B4-BE49-F238E27FC236}">
              <a16:creationId xmlns:a16="http://schemas.microsoft.com/office/drawing/2014/main" id="{00000000-0008-0000-0600-0000B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0" name="Text Box 24" hidden="1">
          <a:extLst>
            <a:ext uri="{FF2B5EF4-FFF2-40B4-BE49-F238E27FC236}">
              <a16:creationId xmlns:a16="http://schemas.microsoft.com/office/drawing/2014/main" id="{00000000-0008-0000-0600-0000B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1" name="Text Box 4" hidden="1">
          <a:extLst>
            <a:ext uri="{FF2B5EF4-FFF2-40B4-BE49-F238E27FC236}">
              <a16:creationId xmlns:a16="http://schemas.microsoft.com/office/drawing/2014/main" id="{00000000-0008-0000-0600-0000B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2" name="Text Box 5" hidden="1">
          <a:extLst>
            <a:ext uri="{FF2B5EF4-FFF2-40B4-BE49-F238E27FC236}">
              <a16:creationId xmlns:a16="http://schemas.microsoft.com/office/drawing/2014/main" id="{00000000-0008-0000-0600-0000B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3" name="Text Box 38" hidden="1">
          <a:extLst>
            <a:ext uri="{FF2B5EF4-FFF2-40B4-BE49-F238E27FC236}">
              <a16:creationId xmlns:a16="http://schemas.microsoft.com/office/drawing/2014/main" id="{00000000-0008-0000-0600-0000B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4" name="Text Box 39" hidden="1">
          <a:extLst>
            <a:ext uri="{FF2B5EF4-FFF2-40B4-BE49-F238E27FC236}">
              <a16:creationId xmlns:a16="http://schemas.microsoft.com/office/drawing/2014/main" id="{00000000-0008-0000-0600-0000B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5" name="Text Box 40" hidden="1">
          <a:extLst>
            <a:ext uri="{FF2B5EF4-FFF2-40B4-BE49-F238E27FC236}">
              <a16:creationId xmlns:a16="http://schemas.microsoft.com/office/drawing/2014/main" id="{00000000-0008-0000-0600-0000B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6" name="Text Box 41" hidden="1">
          <a:extLst>
            <a:ext uri="{FF2B5EF4-FFF2-40B4-BE49-F238E27FC236}">
              <a16:creationId xmlns:a16="http://schemas.microsoft.com/office/drawing/2014/main" id="{00000000-0008-0000-0600-0000B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7" name="Text Box 42" hidden="1">
          <a:extLst>
            <a:ext uri="{FF2B5EF4-FFF2-40B4-BE49-F238E27FC236}">
              <a16:creationId xmlns:a16="http://schemas.microsoft.com/office/drawing/2014/main" id="{00000000-0008-0000-0600-0000B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8" name="Text Box 43" hidden="1">
          <a:extLst>
            <a:ext uri="{FF2B5EF4-FFF2-40B4-BE49-F238E27FC236}">
              <a16:creationId xmlns:a16="http://schemas.microsoft.com/office/drawing/2014/main" id="{00000000-0008-0000-0600-0000B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79" name="Text Box 44" hidden="1">
          <a:extLst>
            <a:ext uri="{FF2B5EF4-FFF2-40B4-BE49-F238E27FC236}">
              <a16:creationId xmlns:a16="http://schemas.microsoft.com/office/drawing/2014/main" id="{00000000-0008-0000-0600-0000B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0" name="Text Box 45" hidden="1">
          <a:extLst>
            <a:ext uri="{FF2B5EF4-FFF2-40B4-BE49-F238E27FC236}">
              <a16:creationId xmlns:a16="http://schemas.microsoft.com/office/drawing/2014/main" id="{00000000-0008-0000-0600-0000B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1" name="Text Box 46" hidden="1">
          <a:extLst>
            <a:ext uri="{FF2B5EF4-FFF2-40B4-BE49-F238E27FC236}">
              <a16:creationId xmlns:a16="http://schemas.microsoft.com/office/drawing/2014/main" id="{00000000-0008-0000-0600-0000B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2" name="Text Box 47" hidden="1">
          <a:extLst>
            <a:ext uri="{FF2B5EF4-FFF2-40B4-BE49-F238E27FC236}">
              <a16:creationId xmlns:a16="http://schemas.microsoft.com/office/drawing/2014/main" id="{00000000-0008-0000-0600-0000B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3" name="Text Box 48" hidden="1">
          <a:extLst>
            <a:ext uri="{FF2B5EF4-FFF2-40B4-BE49-F238E27FC236}">
              <a16:creationId xmlns:a16="http://schemas.microsoft.com/office/drawing/2014/main" id="{00000000-0008-0000-0600-0000B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4" name="Text Box 49" hidden="1">
          <a:extLst>
            <a:ext uri="{FF2B5EF4-FFF2-40B4-BE49-F238E27FC236}">
              <a16:creationId xmlns:a16="http://schemas.microsoft.com/office/drawing/2014/main" id="{00000000-0008-0000-0600-0000C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5" name="Text Box 50" hidden="1">
          <a:extLst>
            <a:ext uri="{FF2B5EF4-FFF2-40B4-BE49-F238E27FC236}">
              <a16:creationId xmlns:a16="http://schemas.microsoft.com/office/drawing/2014/main" id="{00000000-0008-0000-0600-0000C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6" name="Text Box 51" hidden="1">
          <a:extLst>
            <a:ext uri="{FF2B5EF4-FFF2-40B4-BE49-F238E27FC236}">
              <a16:creationId xmlns:a16="http://schemas.microsoft.com/office/drawing/2014/main" id="{00000000-0008-0000-0600-0000C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7" name="Text Box 52" hidden="1">
          <a:extLst>
            <a:ext uri="{FF2B5EF4-FFF2-40B4-BE49-F238E27FC236}">
              <a16:creationId xmlns:a16="http://schemas.microsoft.com/office/drawing/2014/main" id="{00000000-0008-0000-0600-0000C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8" name="Text Box 53" hidden="1">
          <a:extLst>
            <a:ext uri="{FF2B5EF4-FFF2-40B4-BE49-F238E27FC236}">
              <a16:creationId xmlns:a16="http://schemas.microsoft.com/office/drawing/2014/main" id="{00000000-0008-0000-0600-0000C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89" name="Text Box 54" hidden="1">
          <a:extLst>
            <a:ext uri="{FF2B5EF4-FFF2-40B4-BE49-F238E27FC236}">
              <a16:creationId xmlns:a16="http://schemas.microsoft.com/office/drawing/2014/main" id="{00000000-0008-0000-0600-0000C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0" name="Text Box 55" hidden="1">
          <a:extLst>
            <a:ext uri="{FF2B5EF4-FFF2-40B4-BE49-F238E27FC236}">
              <a16:creationId xmlns:a16="http://schemas.microsoft.com/office/drawing/2014/main" id="{00000000-0008-0000-0600-0000C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1" name="Text Box 57" hidden="1">
          <a:extLst>
            <a:ext uri="{FF2B5EF4-FFF2-40B4-BE49-F238E27FC236}">
              <a16:creationId xmlns:a16="http://schemas.microsoft.com/office/drawing/2014/main" id="{00000000-0008-0000-0600-0000C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2" name="Text Box 38" hidden="1">
          <a:extLst>
            <a:ext uri="{FF2B5EF4-FFF2-40B4-BE49-F238E27FC236}">
              <a16:creationId xmlns:a16="http://schemas.microsoft.com/office/drawing/2014/main" id="{00000000-0008-0000-0600-0000C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3" name="Text Box 38" hidden="1">
          <a:extLst>
            <a:ext uri="{FF2B5EF4-FFF2-40B4-BE49-F238E27FC236}">
              <a16:creationId xmlns:a16="http://schemas.microsoft.com/office/drawing/2014/main" id="{00000000-0008-0000-0600-0000C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4" name="Text Box 40" hidden="1">
          <a:extLst>
            <a:ext uri="{FF2B5EF4-FFF2-40B4-BE49-F238E27FC236}">
              <a16:creationId xmlns:a16="http://schemas.microsoft.com/office/drawing/2014/main" id="{00000000-0008-0000-0600-0000C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5" name="Text Box 38" hidden="1">
          <a:extLst>
            <a:ext uri="{FF2B5EF4-FFF2-40B4-BE49-F238E27FC236}">
              <a16:creationId xmlns:a16="http://schemas.microsoft.com/office/drawing/2014/main" id="{00000000-0008-0000-0600-0000C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6" name="Text Box 38" hidden="1">
          <a:extLst>
            <a:ext uri="{FF2B5EF4-FFF2-40B4-BE49-F238E27FC236}">
              <a16:creationId xmlns:a16="http://schemas.microsoft.com/office/drawing/2014/main" id="{00000000-0008-0000-0600-0000C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7" name="Text Box 4" hidden="1">
          <a:extLst>
            <a:ext uri="{FF2B5EF4-FFF2-40B4-BE49-F238E27FC236}">
              <a16:creationId xmlns:a16="http://schemas.microsoft.com/office/drawing/2014/main" id="{00000000-0008-0000-0600-0000C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38</xdr:row>
      <xdr:rowOff>0</xdr:rowOff>
    </xdr:from>
    <xdr:ext cx="76200" cy="200025"/>
    <xdr:sp macro="" textlink="">
      <xdr:nvSpPr>
        <xdr:cNvPr id="1998" name="Text Box 5" hidden="1">
          <a:extLst>
            <a:ext uri="{FF2B5EF4-FFF2-40B4-BE49-F238E27FC236}">
              <a16:creationId xmlns:a16="http://schemas.microsoft.com/office/drawing/2014/main" id="{00000000-0008-0000-0600-0000CE07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1999" name="Text Box 34" hidden="1">
          <a:extLst>
            <a:ext uri="{FF2B5EF4-FFF2-40B4-BE49-F238E27FC236}">
              <a16:creationId xmlns:a16="http://schemas.microsoft.com/office/drawing/2014/main" id="{00000000-0008-0000-0600-0000C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0" name="Text Box 5" hidden="1">
          <a:extLst>
            <a:ext uri="{FF2B5EF4-FFF2-40B4-BE49-F238E27FC236}">
              <a16:creationId xmlns:a16="http://schemas.microsoft.com/office/drawing/2014/main" id="{00000000-0008-0000-0600-0000D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1" name="Text Box 5" hidden="1">
          <a:extLst>
            <a:ext uri="{FF2B5EF4-FFF2-40B4-BE49-F238E27FC236}">
              <a16:creationId xmlns:a16="http://schemas.microsoft.com/office/drawing/2014/main" id="{00000000-0008-0000-0600-0000D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2" name="Text Box 24" hidden="1">
          <a:extLst>
            <a:ext uri="{FF2B5EF4-FFF2-40B4-BE49-F238E27FC236}">
              <a16:creationId xmlns:a16="http://schemas.microsoft.com/office/drawing/2014/main" id="{00000000-0008-0000-0600-0000D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3" name="Text Box 5" hidden="1">
          <a:extLst>
            <a:ext uri="{FF2B5EF4-FFF2-40B4-BE49-F238E27FC236}">
              <a16:creationId xmlns:a16="http://schemas.microsoft.com/office/drawing/2014/main" id="{00000000-0008-0000-0600-0000D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4" name="Text Box 5" hidden="1">
          <a:extLst>
            <a:ext uri="{FF2B5EF4-FFF2-40B4-BE49-F238E27FC236}">
              <a16:creationId xmlns:a16="http://schemas.microsoft.com/office/drawing/2014/main" id="{00000000-0008-0000-0600-0000D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5" name="Text Box 5" hidden="1">
          <a:extLst>
            <a:ext uri="{FF2B5EF4-FFF2-40B4-BE49-F238E27FC236}">
              <a16:creationId xmlns:a16="http://schemas.microsoft.com/office/drawing/2014/main" id="{00000000-0008-0000-0600-0000D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6" name="Text Box 5" hidden="1">
          <a:extLst>
            <a:ext uri="{FF2B5EF4-FFF2-40B4-BE49-F238E27FC236}">
              <a16:creationId xmlns:a16="http://schemas.microsoft.com/office/drawing/2014/main" id="{00000000-0008-0000-0600-0000D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7" name="Text Box 5" hidden="1">
          <a:extLst>
            <a:ext uri="{FF2B5EF4-FFF2-40B4-BE49-F238E27FC236}">
              <a16:creationId xmlns:a16="http://schemas.microsoft.com/office/drawing/2014/main" id="{00000000-0008-0000-0600-0000D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8" name="Text Box 5" hidden="1">
          <a:extLst>
            <a:ext uri="{FF2B5EF4-FFF2-40B4-BE49-F238E27FC236}">
              <a16:creationId xmlns:a16="http://schemas.microsoft.com/office/drawing/2014/main" id="{00000000-0008-0000-0600-0000D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09" name="Text Box 5" hidden="1">
          <a:extLst>
            <a:ext uri="{FF2B5EF4-FFF2-40B4-BE49-F238E27FC236}">
              <a16:creationId xmlns:a16="http://schemas.microsoft.com/office/drawing/2014/main" id="{00000000-0008-0000-0600-0000D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0" name="Text Box 34" hidden="1">
          <a:extLst>
            <a:ext uri="{FF2B5EF4-FFF2-40B4-BE49-F238E27FC236}">
              <a16:creationId xmlns:a16="http://schemas.microsoft.com/office/drawing/2014/main" id="{00000000-0008-0000-0600-0000D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1" name="Text Box 153" hidden="1">
          <a:extLst>
            <a:ext uri="{FF2B5EF4-FFF2-40B4-BE49-F238E27FC236}">
              <a16:creationId xmlns:a16="http://schemas.microsoft.com/office/drawing/2014/main" id="{00000000-0008-0000-0600-0000D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2" name="Text Box 154" hidden="1">
          <a:extLst>
            <a:ext uri="{FF2B5EF4-FFF2-40B4-BE49-F238E27FC236}">
              <a16:creationId xmlns:a16="http://schemas.microsoft.com/office/drawing/2014/main" id="{00000000-0008-0000-0600-0000D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3" name="Text Box 24" hidden="1">
          <a:extLst>
            <a:ext uri="{FF2B5EF4-FFF2-40B4-BE49-F238E27FC236}">
              <a16:creationId xmlns:a16="http://schemas.microsoft.com/office/drawing/2014/main" id="{00000000-0008-0000-0600-0000D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4" name="Text Box 3" hidden="1">
          <a:extLst>
            <a:ext uri="{FF2B5EF4-FFF2-40B4-BE49-F238E27FC236}">
              <a16:creationId xmlns:a16="http://schemas.microsoft.com/office/drawing/2014/main" id="{00000000-0008-0000-0600-0000D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5" name="Text Box 4" hidden="1">
          <a:extLst>
            <a:ext uri="{FF2B5EF4-FFF2-40B4-BE49-F238E27FC236}">
              <a16:creationId xmlns:a16="http://schemas.microsoft.com/office/drawing/2014/main" id="{00000000-0008-0000-0600-0000D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6" name="Text Box 5" hidden="1">
          <a:extLst>
            <a:ext uri="{FF2B5EF4-FFF2-40B4-BE49-F238E27FC236}">
              <a16:creationId xmlns:a16="http://schemas.microsoft.com/office/drawing/2014/main" id="{00000000-0008-0000-0600-0000E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7" name="Text Box 6" hidden="1">
          <a:extLst>
            <a:ext uri="{FF2B5EF4-FFF2-40B4-BE49-F238E27FC236}">
              <a16:creationId xmlns:a16="http://schemas.microsoft.com/office/drawing/2014/main" id="{00000000-0008-0000-0600-0000E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8" name="Text Box 7" hidden="1">
          <a:extLst>
            <a:ext uri="{FF2B5EF4-FFF2-40B4-BE49-F238E27FC236}">
              <a16:creationId xmlns:a16="http://schemas.microsoft.com/office/drawing/2014/main" id="{00000000-0008-0000-0600-0000E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19" name="Text Box 8" hidden="1">
          <a:extLst>
            <a:ext uri="{FF2B5EF4-FFF2-40B4-BE49-F238E27FC236}">
              <a16:creationId xmlns:a16="http://schemas.microsoft.com/office/drawing/2014/main" id="{00000000-0008-0000-0600-0000E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0" name="Text Box 34" hidden="1">
          <a:extLst>
            <a:ext uri="{FF2B5EF4-FFF2-40B4-BE49-F238E27FC236}">
              <a16:creationId xmlns:a16="http://schemas.microsoft.com/office/drawing/2014/main" id="{00000000-0008-0000-0600-0000E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1" name="Text Box 24" hidden="1">
          <a:extLst>
            <a:ext uri="{FF2B5EF4-FFF2-40B4-BE49-F238E27FC236}">
              <a16:creationId xmlns:a16="http://schemas.microsoft.com/office/drawing/2014/main" id="{00000000-0008-0000-0600-0000E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2" name="Text Box 5" hidden="1">
          <a:extLst>
            <a:ext uri="{FF2B5EF4-FFF2-40B4-BE49-F238E27FC236}">
              <a16:creationId xmlns:a16="http://schemas.microsoft.com/office/drawing/2014/main" id="{00000000-0008-0000-0600-0000E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3" name="Text Box 5" hidden="1">
          <a:extLst>
            <a:ext uri="{FF2B5EF4-FFF2-40B4-BE49-F238E27FC236}">
              <a16:creationId xmlns:a16="http://schemas.microsoft.com/office/drawing/2014/main" id="{00000000-0008-0000-0600-0000E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4" name="Text Box 5" hidden="1">
          <a:extLst>
            <a:ext uri="{FF2B5EF4-FFF2-40B4-BE49-F238E27FC236}">
              <a16:creationId xmlns:a16="http://schemas.microsoft.com/office/drawing/2014/main" id="{00000000-0008-0000-0600-0000E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5" name="Text Box 5" hidden="1">
          <a:extLst>
            <a:ext uri="{FF2B5EF4-FFF2-40B4-BE49-F238E27FC236}">
              <a16:creationId xmlns:a16="http://schemas.microsoft.com/office/drawing/2014/main" id="{00000000-0008-0000-0600-0000E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6" name="Text Box 34" hidden="1">
          <a:extLst>
            <a:ext uri="{FF2B5EF4-FFF2-40B4-BE49-F238E27FC236}">
              <a16:creationId xmlns:a16="http://schemas.microsoft.com/office/drawing/2014/main" id="{00000000-0008-0000-0600-0000E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7" name="Text Box 5" hidden="1">
          <a:extLst>
            <a:ext uri="{FF2B5EF4-FFF2-40B4-BE49-F238E27FC236}">
              <a16:creationId xmlns:a16="http://schemas.microsoft.com/office/drawing/2014/main" id="{00000000-0008-0000-0600-0000E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8" name="Text Box 5" hidden="1">
          <a:extLst>
            <a:ext uri="{FF2B5EF4-FFF2-40B4-BE49-F238E27FC236}">
              <a16:creationId xmlns:a16="http://schemas.microsoft.com/office/drawing/2014/main" id="{00000000-0008-0000-0600-0000E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29" name="Text Box 24" hidden="1">
          <a:extLst>
            <a:ext uri="{FF2B5EF4-FFF2-40B4-BE49-F238E27FC236}">
              <a16:creationId xmlns:a16="http://schemas.microsoft.com/office/drawing/2014/main" id="{00000000-0008-0000-0600-0000E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0" name="Text Box 5" hidden="1">
          <a:extLst>
            <a:ext uri="{FF2B5EF4-FFF2-40B4-BE49-F238E27FC236}">
              <a16:creationId xmlns:a16="http://schemas.microsoft.com/office/drawing/2014/main" id="{00000000-0008-0000-0600-0000E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1" name="Text Box 5" hidden="1">
          <a:extLst>
            <a:ext uri="{FF2B5EF4-FFF2-40B4-BE49-F238E27FC236}">
              <a16:creationId xmlns:a16="http://schemas.microsoft.com/office/drawing/2014/main" id="{00000000-0008-0000-0600-0000E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2" name="Text Box 5" hidden="1">
          <a:extLst>
            <a:ext uri="{FF2B5EF4-FFF2-40B4-BE49-F238E27FC236}">
              <a16:creationId xmlns:a16="http://schemas.microsoft.com/office/drawing/2014/main" id="{00000000-0008-0000-0600-0000F0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3" name="Text Box 5" hidden="1">
          <a:extLst>
            <a:ext uri="{FF2B5EF4-FFF2-40B4-BE49-F238E27FC236}">
              <a16:creationId xmlns:a16="http://schemas.microsoft.com/office/drawing/2014/main" id="{00000000-0008-0000-0600-0000F1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4" name="Text Box 5" hidden="1">
          <a:extLst>
            <a:ext uri="{FF2B5EF4-FFF2-40B4-BE49-F238E27FC236}">
              <a16:creationId xmlns:a16="http://schemas.microsoft.com/office/drawing/2014/main" id="{00000000-0008-0000-0600-0000F2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5" name="Text Box 5" hidden="1">
          <a:extLst>
            <a:ext uri="{FF2B5EF4-FFF2-40B4-BE49-F238E27FC236}">
              <a16:creationId xmlns:a16="http://schemas.microsoft.com/office/drawing/2014/main" id="{00000000-0008-0000-0600-0000F3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6" name="Text Box 5" hidden="1">
          <a:extLst>
            <a:ext uri="{FF2B5EF4-FFF2-40B4-BE49-F238E27FC236}">
              <a16:creationId xmlns:a16="http://schemas.microsoft.com/office/drawing/2014/main" id="{00000000-0008-0000-0600-0000F4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7" name="Text Box 34" hidden="1">
          <a:extLst>
            <a:ext uri="{FF2B5EF4-FFF2-40B4-BE49-F238E27FC236}">
              <a16:creationId xmlns:a16="http://schemas.microsoft.com/office/drawing/2014/main" id="{00000000-0008-0000-0600-0000F5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8" name="Text Box 153" hidden="1">
          <a:extLst>
            <a:ext uri="{FF2B5EF4-FFF2-40B4-BE49-F238E27FC236}">
              <a16:creationId xmlns:a16="http://schemas.microsoft.com/office/drawing/2014/main" id="{00000000-0008-0000-0600-0000F6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39" name="Text Box 154" hidden="1">
          <a:extLst>
            <a:ext uri="{FF2B5EF4-FFF2-40B4-BE49-F238E27FC236}">
              <a16:creationId xmlns:a16="http://schemas.microsoft.com/office/drawing/2014/main" id="{00000000-0008-0000-0600-0000F7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0" name="Text Box 24" hidden="1">
          <a:extLst>
            <a:ext uri="{FF2B5EF4-FFF2-40B4-BE49-F238E27FC236}">
              <a16:creationId xmlns:a16="http://schemas.microsoft.com/office/drawing/2014/main" id="{00000000-0008-0000-0600-0000F8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1" name="Text Box 3" hidden="1">
          <a:extLst>
            <a:ext uri="{FF2B5EF4-FFF2-40B4-BE49-F238E27FC236}">
              <a16:creationId xmlns:a16="http://schemas.microsoft.com/office/drawing/2014/main" id="{00000000-0008-0000-0600-0000F9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2" name="Text Box 4" hidden="1">
          <a:extLst>
            <a:ext uri="{FF2B5EF4-FFF2-40B4-BE49-F238E27FC236}">
              <a16:creationId xmlns:a16="http://schemas.microsoft.com/office/drawing/2014/main" id="{00000000-0008-0000-0600-0000FA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3" name="Text Box 5" hidden="1">
          <a:extLst>
            <a:ext uri="{FF2B5EF4-FFF2-40B4-BE49-F238E27FC236}">
              <a16:creationId xmlns:a16="http://schemas.microsoft.com/office/drawing/2014/main" id="{00000000-0008-0000-0600-0000FB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4" name="Text Box 6" hidden="1">
          <a:extLst>
            <a:ext uri="{FF2B5EF4-FFF2-40B4-BE49-F238E27FC236}">
              <a16:creationId xmlns:a16="http://schemas.microsoft.com/office/drawing/2014/main" id="{00000000-0008-0000-0600-0000FC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5" name="Text Box 7" hidden="1">
          <a:extLst>
            <a:ext uri="{FF2B5EF4-FFF2-40B4-BE49-F238E27FC236}">
              <a16:creationId xmlns:a16="http://schemas.microsoft.com/office/drawing/2014/main" id="{00000000-0008-0000-0600-0000FD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6" name="Text Box 8" hidden="1">
          <a:extLst>
            <a:ext uri="{FF2B5EF4-FFF2-40B4-BE49-F238E27FC236}">
              <a16:creationId xmlns:a16="http://schemas.microsoft.com/office/drawing/2014/main" id="{00000000-0008-0000-0600-0000FE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7" name="Text Box 34" hidden="1">
          <a:extLst>
            <a:ext uri="{FF2B5EF4-FFF2-40B4-BE49-F238E27FC236}">
              <a16:creationId xmlns:a16="http://schemas.microsoft.com/office/drawing/2014/main" id="{00000000-0008-0000-0600-0000FF07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8" name="Text Box 24" hidden="1">
          <a:extLst>
            <a:ext uri="{FF2B5EF4-FFF2-40B4-BE49-F238E27FC236}">
              <a16:creationId xmlns:a16="http://schemas.microsoft.com/office/drawing/2014/main" id="{00000000-0008-0000-0600-00000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49" name="Text Box 5" hidden="1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0" name="Text Box 5" hidden="1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1" name="Text Box 5" hidden="1">
          <a:extLst>
            <a:ext uri="{FF2B5EF4-FFF2-40B4-BE49-F238E27FC236}">
              <a16:creationId xmlns:a16="http://schemas.microsoft.com/office/drawing/2014/main" id="{00000000-0008-0000-0600-00000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2" name="Text Box 5" hidden="1">
          <a:extLst>
            <a:ext uri="{FF2B5EF4-FFF2-40B4-BE49-F238E27FC236}">
              <a16:creationId xmlns:a16="http://schemas.microsoft.com/office/drawing/2014/main" id="{00000000-0008-0000-0600-00000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3" name="Text Box 38" hidden="1">
          <a:extLst>
            <a:ext uri="{FF2B5EF4-FFF2-40B4-BE49-F238E27FC236}">
              <a16:creationId xmlns:a16="http://schemas.microsoft.com/office/drawing/2014/main" id="{00000000-0008-0000-0600-00000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054" name="Text Box 38" hidden="1">
          <a:extLst>
            <a:ext uri="{FF2B5EF4-FFF2-40B4-BE49-F238E27FC236}">
              <a16:creationId xmlns:a16="http://schemas.microsoft.com/office/drawing/2014/main" id="{00000000-0008-0000-0600-00000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5" name="Text Box 57" hidden="1">
          <a:extLst>
            <a:ext uri="{FF2B5EF4-FFF2-40B4-BE49-F238E27FC236}">
              <a16:creationId xmlns:a16="http://schemas.microsoft.com/office/drawing/2014/main" id="{00000000-0008-0000-0600-00000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6" name="Text Box 57" hidden="1">
          <a:extLst>
            <a:ext uri="{FF2B5EF4-FFF2-40B4-BE49-F238E27FC236}">
              <a16:creationId xmlns:a16="http://schemas.microsoft.com/office/drawing/2014/main" id="{00000000-0008-0000-0600-00000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7" name="Text Box 57" hidden="1">
          <a:extLst>
            <a:ext uri="{FF2B5EF4-FFF2-40B4-BE49-F238E27FC236}">
              <a16:creationId xmlns:a16="http://schemas.microsoft.com/office/drawing/2014/main" id="{00000000-0008-0000-0600-00000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8" name="Text Box 5" hidden="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59" name="Text Box 57" hidden="1">
          <a:extLst>
            <a:ext uri="{FF2B5EF4-FFF2-40B4-BE49-F238E27FC236}">
              <a16:creationId xmlns:a16="http://schemas.microsoft.com/office/drawing/2014/main" id="{00000000-0008-0000-0600-00000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60" name="Text Box 5" hidden="1">
          <a:extLst>
            <a:ext uri="{FF2B5EF4-FFF2-40B4-BE49-F238E27FC236}">
              <a16:creationId xmlns:a16="http://schemas.microsoft.com/office/drawing/2014/main" id="{00000000-0008-0000-0600-00000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61" name="Text Box 5" hidden="1">
          <a:extLst>
            <a:ext uri="{FF2B5EF4-FFF2-40B4-BE49-F238E27FC236}">
              <a16:creationId xmlns:a16="http://schemas.microsoft.com/office/drawing/2014/main" id="{00000000-0008-0000-0600-00000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062" name="Text Box 10" hidden="1">
          <a:extLst>
            <a:ext uri="{FF2B5EF4-FFF2-40B4-BE49-F238E27FC236}">
              <a16:creationId xmlns:a16="http://schemas.microsoft.com/office/drawing/2014/main" id="{00000000-0008-0000-0600-00000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2063" name="Text Box 5" hidden="1">
          <a:extLst>
            <a:ext uri="{FF2B5EF4-FFF2-40B4-BE49-F238E27FC236}">
              <a16:creationId xmlns:a16="http://schemas.microsoft.com/office/drawing/2014/main" id="{00000000-0008-0000-0600-00000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2064" name="Text Box 8" hidden="1">
          <a:extLst>
            <a:ext uri="{FF2B5EF4-FFF2-40B4-BE49-F238E27FC236}">
              <a16:creationId xmlns:a16="http://schemas.microsoft.com/office/drawing/2014/main" id="{00000000-0008-0000-0600-00001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2065" name="Text Box 9" hidden="1">
          <a:extLst>
            <a:ext uri="{FF2B5EF4-FFF2-40B4-BE49-F238E27FC236}">
              <a16:creationId xmlns:a16="http://schemas.microsoft.com/office/drawing/2014/main" id="{00000000-0008-0000-0600-00001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66" name="Text Box 5" hidden="1">
          <a:extLst>
            <a:ext uri="{FF2B5EF4-FFF2-40B4-BE49-F238E27FC236}">
              <a16:creationId xmlns:a16="http://schemas.microsoft.com/office/drawing/2014/main" id="{00000000-0008-0000-0600-00001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67" name="Text Box 5" hidden="1">
          <a:extLst>
            <a:ext uri="{FF2B5EF4-FFF2-40B4-BE49-F238E27FC236}">
              <a16:creationId xmlns:a16="http://schemas.microsoft.com/office/drawing/2014/main" id="{00000000-0008-0000-0600-00001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2068" name="Text Box 5" hidden="1">
          <a:extLst>
            <a:ext uri="{FF2B5EF4-FFF2-40B4-BE49-F238E27FC236}">
              <a16:creationId xmlns:a16="http://schemas.microsoft.com/office/drawing/2014/main" id="{00000000-0008-0000-0600-00001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069" name="Text Box 38" hidden="1">
          <a:extLst>
            <a:ext uri="{FF2B5EF4-FFF2-40B4-BE49-F238E27FC236}">
              <a16:creationId xmlns:a16="http://schemas.microsoft.com/office/drawing/2014/main" id="{00000000-0008-0000-0600-000015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070" name="Text Box 38" hidden="1">
          <a:extLst>
            <a:ext uri="{FF2B5EF4-FFF2-40B4-BE49-F238E27FC236}">
              <a16:creationId xmlns:a16="http://schemas.microsoft.com/office/drawing/2014/main" id="{00000000-0008-0000-0600-00001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71" name="Text Box 38" hidden="1">
          <a:extLst>
            <a:ext uri="{FF2B5EF4-FFF2-40B4-BE49-F238E27FC236}">
              <a16:creationId xmlns:a16="http://schemas.microsoft.com/office/drawing/2014/main" id="{00000000-0008-0000-0600-00001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600-00001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600-00001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600-00001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600-00001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76" name="Text Box 38" hidden="1">
          <a:extLst>
            <a:ext uri="{FF2B5EF4-FFF2-40B4-BE49-F238E27FC236}">
              <a16:creationId xmlns:a16="http://schemas.microsoft.com/office/drawing/2014/main" id="{00000000-0008-0000-0600-00001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077" name="Text Box 38" hidden="1">
          <a:extLst>
            <a:ext uri="{FF2B5EF4-FFF2-40B4-BE49-F238E27FC236}">
              <a16:creationId xmlns:a16="http://schemas.microsoft.com/office/drawing/2014/main" id="{00000000-0008-0000-0600-00001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078" name="Text Box 38" hidden="1">
          <a:extLst>
            <a:ext uri="{FF2B5EF4-FFF2-40B4-BE49-F238E27FC236}">
              <a16:creationId xmlns:a16="http://schemas.microsoft.com/office/drawing/2014/main" id="{00000000-0008-0000-0600-00001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600-00001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600-00002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081" name="Text Box 38" hidden="1">
          <a:extLst>
            <a:ext uri="{FF2B5EF4-FFF2-40B4-BE49-F238E27FC236}">
              <a16:creationId xmlns:a16="http://schemas.microsoft.com/office/drawing/2014/main" id="{00000000-0008-0000-0600-000021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082" name="Text Box 38" hidden="1">
          <a:extLst>
            <a:ext uri="{FF2B5EF4-FFF2-40B4-BE49-F238E27FC236}">
              <a16:creationId xmlns:a16="http://schemas.microsoft.com/office/drawing/2014/main" id="{00000000-0008-0000-0600-000022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083" name="Text Box 38" hidden="1">
          <a:extLst>
            <a:ext uri="{FF2B5EF4-FFF2-40B4-BE49-F238E27FC236}">
              <a16:creationId xmlns:a16="http://schemas.microsoft.com/office/drawing/2014/main" id="{00000000-0008-0000-0600-000023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47650"/>
    <xdr:sp macro="" textlink="">
      <xdr:nvSpPr>
        <xdr:cNvPr id="2084" name="Text Box 38" hidden="1">
          <a:extLst>
            <a:ext uri="{FF2B5EF4-FFF2-40B4-BE49-F238E27FC236}">
              <a16:creationId xmlns:a16="http://schemas.microsoft.com/office/drawing/2014/main" id="{00000000-0008-0000-0600-00002408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085" name="Text Box 38" hidden="1">
          <a:extLst>
            <a:ext uri="{FF2B5EF4-FFF2-40B4-BE49-F238E27FC236}">
              <a16:creationId xmlns:a16="http://schemas.microsoft.com/office/drawing/2014/main" id="{00000000-0008-0000-0600-000025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086" name="Text Box 38" hidden="1">
          <a:extLst>
            <a:ext uri="{FF2B5EF4-FFF2-40B4-BE49-F238E27FC236}">
              <a16:creationId xmlns:a16="http://schemas.microsoft.com/office/drawing/2014/main" id="{00000000-0008-0000-0600-00002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087" name="Text Box 38" hidden="1">
          <a:extLst>
            <a:ext uri="{FF2B5EF4-FFF2-40B4-BE49-F238E27FC236}">
              <a16:creationId xmlns:a16="http://schemas.microsoft.com/office/drawing/2014/main" id="{00000000-0008-0000-0600-000027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088" name="Text Box 38" hidden="1">
          <a:extLst>
            <a:ext uri="{FF2B5EF4-FFF2-40B4-BE49-F238E27FC236}">
              <a16:creationId xmlns:a16="http://schemas.microsoft.com/office/drawing/2014/main" id="{00000000-0008-0000-0600-000028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089" name="Text Box 38" hidden="1">
          <a:extLst>
            <a:ext uri="{FF2B5EF4-FFF2-40B4-BE49-F238E27FC236}">
              <a16:creationId xmlns:a16="http://schemas.microsoft.com/office/drawing/2014/main" id="{00000000-0008-0000-0600-000029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090" name="Text Box 38" hidden="1">
          <a:extLst>
            <a:ext uri="{FF2B5EF4-FFF2-40B4-BE49-F238E27FC236}">
              <a16:creationId xmlns:a16="http://schemas.microsoft.com/office/drawing/2014/main" id="{00000000-0008-0000-0600-00002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600-00002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600-00002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600-00002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600-00002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095" name="Text Box 38" hidden="1">
          <a:extLst>
            <a:ext uri="{FF2B5EF4-FFF2-40B4-BE49-F238E27FC236}">
              <a16:creationId xmlns:a16="http://schemas.microsoft.com/office/drawing/2014/main" id="{00000000-0008-0000-0600-00002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096" name="Text Box 38" hidden="1">
          <a:extLst>
            <a:ext uri="{FF2B5EF4-FFF2-40B4-BE49-F238E27FC236}">
              <a16:creationId xmlns:a16="http://schemas.microsoft.com/office/drawing/2014/main" id="{00000000-0008-0000-0600-00003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097" name="Text Box 38" hidden="1">
          <a:extLst>
            <a:ext uri="{FF2B5EF4-FFF2-40B4-BE49-F238E27FC236}">
              <a16:creationId xmlns:a16="http://schemas.microsoft.com/office/drawing/2014/main" id="{00000000-0008-0000-0600-00003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098" name="Text Box 38" hidden="1">
          <a:extLst>
            <a:ext uri="{FF2B5EF4-FFF2-40B4-BE49-F238E27FC236}">
              <a16:creationId xmlns:a16="http://schemas.microsoft.com/office/drawing/2014/main" id="{00000000-0008-0000-0600-000032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099" name="Text Box 38" hidden="1">
          <a:extLst>
            <a:ext uri="{FF2B5EF4-FFF2-40B4-BE49-F238E27FC236}">
              <a16:creationId xmlns:a16="http://schemas.microsoft.com/office/drawing/2014/main" id="{00000000-0008-0000-0600-00003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00" name="Text Box 38" hidden="1">
          <a:extLst>
            <a:ext uri="{FF2B5EF4-FFF2-40B4-BE49-F238E27FC236}">
              <a16:creationId xmlns:a16="http://schemas.microsoft.com/office/drawing/2014/main" id="{00000000-0008-0000-0600-00003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01" name="Text Box 38" hidden="1">
          <a:extLst>
            <a:ext uri="{FF2B5EF4-FFF2-40B4-BE49-F238E27FC236}">
              <a16:creationId xmlns:a16="http://schemas.microsoft.com/office/drawing/2014/main" id="{00000000-0008-0000-0600-00003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02" name="Text Box 38" hidden="1">
          <a:extLst>
            <a:ext uri="{FF2B5EF4-FFF2-40B4-BE49-F238E27FC236}">
              <a16:creationId xmlns:a16="http://schemas.microsoft.com/office/drawing/2014/main" id="{00000000-0008-0000-0600-00003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03" name="Text Box 38" hidden="1">
          <a:extLst>
            <a:ext uri="{FF2B5EF4-FFF2-40B4-BE49-F238E27FC236}">
              <a16:creationId xmlns:a16="http://schemas.microsoft.com/office/drawing/2014/main" id="{00000000-0008-0000-0600-000037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104" name="Text Box 38" hidden="1">
          <a:extLst>
            <a:ext uri="{FF2B5EF4-FFF2-40B4-BE49-F238E27FC236}">
              <a16:creationId xmlns:a16="http://schemas.microsoft.com/office/drawing/2014/main" id="{00000000-0008-0000-0600-000038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05" name="Text Box 38" hidden="1">
          <a:extLst>
            <a:ext uri="{FF2B5EF4-FFF2-40B4-BE49-F238E27FC236}">
              <a16:creationId xmlns:a16="http://schemas.microsoft.com/office/drawing/2014/main" id="{00000000-0008-0000-0600-000039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106" name="Text Box 38" hidden="1">
          <a:extLst>
            <a:ext uri="{FF2B5EF4-FFF2-40B4-BE49-F238E27FC236}">
              <a16:creationId xmlns:a16="http://schemas.microsoft.com/office/drawing/2014/main" id="{00000000-0008-0000-0600-00003A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07" name="Text Box 38" hidden="1">
          <a:extLst>
            <a:ext uri="{FF2B5EF4-FFF2-40B4-BE49-F238E27FC236}">
              <a16:creationId xmlns:a16="http://schemas.microsoft.com/office/drawing/2014/main" id="{00000000-0008-0000-0600-00003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08" name="Text Box 38" hidden="1">
          <a:extLst>
            <a:ext uri="{FF2B5EF4-FFF2-40B4-BE49-F238E27FC236}">
              <a16:creationId xmlns:a16="http://schemas.microsoft.com/office/drawing/2014/main" id="{00000000-0008-0000-0600-00003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09" name="Text Box 38" hidden="1">
          <a:extLst>
            <a:ext uri="{FF2B5EF4-FFF2-40B4-BE49-F238E27FC236}">
              <a16:creationId xmlns:a16="http://schemas.microsoft.com/office/drawing/2014/main" id="{00000000-0008-0000-0600-00003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10" name="Text Box 38" hidden="1">
          <a:extLst>
            <a:ext uri="{FF2B5EF4-FFF2-40B4-BE49-F238E27FC236}">
              <a16:creationId xmlns:a16="http://schemas.microsoft.com/office/drawing/2014/main" id="{00000000-0008-0000-0600-00003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11" name="Text Box 38" hidden="1">
          <a:extLst>
            <a:ext uri="{FF2B5EF4-FFF2-40B4-BE49-F238E27FC236}">
              <a16:creationId xmlns:a16="http://schemas.microsoft.com/office/drawing/2014/main" id="{00000000-0008-0000-0600-00003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12" name="Text Box 38" hidden="1">
          <a:extLst>
            <a:ext uri="{FF2B5EF4-FFF2-40B4-BE49-F238E27FC236}">
              <a16:creationId xmlns:a16="http://schemas.microsoft.com/office/drawing/2014/main" id="{00000000-0008-0000-0600-00004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13" name="Text Box 38" hidden="1">
          <a:extLst>
            <a:ext uri="{FF2B5EF4-FFF2-40B4-BE49-F238E27FC236}">
              <a16:creationId xmlns:a16="http://schemas.microsoft.com/office/drawing/2014/main" id="{00000000-0008-0000-0600-00004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14" name="Text Box 38" hidden="1">
          <a:extLst>
            <a:ext uri="{FF2B5EF4-FFF2-40B4-BE49-F238E27FC236}">
              <a16:creationId xmlns:a16="http://schemas.microsoft.com/office/drawing/2014/main" id="{00000000-0008-0000-0600-00004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15" name="Text Box 38" hidden="1">
          <a:extLst>
            <a:ext uri="{FF2B5EF4-FFF2-40B4-BE49-F238E27FC236}">
              <a16:creationId xmlns:a16="http://schemas.microsoft.com/office/drawing/2014/main" id="{00000000-0008-0000-0600-00004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16" name="Text Box 38" hidden="1">
          <a:extLst>
            <a:ext uri="{FF2B5EF4-FFF2-40B4-BE49-F238E27FC236}">
              <a16:creationId xmlns:a16="http://schemas.microsoft.com/office/drawing/2014/main" id="{00000000-0008-0000-0600-00004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17" name="Text Box 38" hidden="1">
          <a:extLst>
            <a:ext uri="{FF2B5EF4-FFF2-40B4-BE49-F238E27FC236}">
              <a16:creationId xmlns:a16="http://schemas.microsoft.com/office/drawing/2014/main" id="{00000000-0008-0000-0600-000045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118" name="Text Box 38" hidden="1">
          <a:extLst>
            <a:ext uri="{FF2B5EF4-FFF2-40B4-BE49-F238E27FC236}">
              <a16:creationId xmlns:a16="http://schemas.microsoft.com/office/drawing/2014/main" id="{00000000-0008-0000-0600-000046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19" name="Text Box 38" hidden="1">
          <a:extLst>
            <a:ext uri="{FF2B5EF4-FFF2-40B4-BE49-F238E27FC236}">
              <a16:creationId xmlns:a16="http://schemas.microsoft.com/office/drawing/2014/main" id="{00000000-0008-0000-0600-00004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20" name="Text Box 38" hidden="1">
          <a:extLst>
            <a:ext uri="{FF2B5EF4-FFF2-40B4-BE49-F238E27FC236}">
              <a16:creationId xmlns:a16="http://schemas.microsoft.com/office/drawing/2014/main" id="{00000000-0008-0000-0600-00004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21" name="Text Box 38" hidden="1">
          <a:extLst>
            <a:ext uri="{FF2B5EF4-FFF2-40B4-BE49-F238E27FC236}">
              <a16:creationId xmlns:a16="http://schemas.microsoft.com/office/drawing/2014/main" id="{00000000-0008-0000-0600-00004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22" name="Text Box 38" hidden="1">
          <a:extLst>
            <a:ext uri="{FF2B5EF4-FFF2-40B4-BE49-F238E27FC236}">
              <a16:creationId xmlns:a16="http://schemas.microsoft.com/office/drawing/2014/main" id="{00000000-0008-0000-0600-00004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23" name="Text Box 38" hidden="1">
          <a:extLst>
            <a:ext uri="{FF2B5EF4-FFF2-40B4-BE49-F238E27FC236}">
              <a16:creationId xmlns:a16="http://schemas.microsoft.com/office/drawing/2014/main" id="{00000000-0008-0000-0600-00004B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24" name="Text Box 38" hidden="1">
          <a:extLst>
            <a:ext uri="{FF2B5EF4-FFF2-40B4-BE49-F238E27FC236}">
              <a16:creationId xmlns:a16="http://schemas.microsoft.com/office/drawing/2014/main" id="{00000000-0008-0000-0600-00004C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125" name="Text Box 38" hidden="1">
          <a:extLst>
            <a:ext uri="{FF2B5EF4-FFF2-40B4-BE49-F238E27FC236}">
              <a16:creationId xmlns:a16="http://schemas.microsoft.com/office/drawing/2014/main" id="{00000000-0008-0000-0600-00004D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26" name="Text Box 38" hidden="1">
          <a:extLst>
            <a:ext uri="{FF2B5EF4-FFF2-40B4-BE49-F238E27FC236}">
              <a16:creationId xmlns:a16="http://schemas.microsoft.com/office/drawing/2014/main" id="{00000000-0008-0000-0600-00004E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127" name="Text Box 38" hidden="1">
          <a:extLst>
            <a:ext uri="{FF2B5EF4-FFF2-40B4-BE49-F238E27FC236}">
              <a16:creationId xmlns:a16="http://schemas.microsoft.com/office/drawing/2014/main" id="{00000000-0008-0000-0600-00004F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28" name="Text Box 38" hidden="1">
          <a:extLst>
            <a:ext uri="{FF2B5EF4-FFF2-40B4-BE49-F238E27FC236}">
              <a16:creationId xmlns:a16="http://schemas.microsoft.com/office/drawing/2014/main" id="{00000000-0008-0000-0600-00005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29" name="Text Box 38" hidden="1">
          <a:extLst>
            <a:ext uri="{FF2B5EF4-FFF2-40B4-BE49-F238E27FC236}">
              <a16:creationId xmlns:a16="http://schemas.microsoft.com/office/drawing/2014/main" id="{00000000-0008-0000-0600-00005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30" name="Text Box 38" hidden="1">
          <a:extLst>
            <a:ext uri="{FF2B5EF4-FFF2-40B4-BE49-F238E27FC236}">
              <a16:creationId xmlns:a16="http://schemas.microsoft.com/office/drawing/2014/main" id="{00000000-0008-0000-0600-00005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31" name="Text Box 38" hidden="1">
          <a:extLst>
            <a:ext uri="{FF2B5EF4-FFF2-40B4-BE49-F238E27FC236}">
              <a16:creationId xmlns:a16="http://schemas.microsoft.com/office/drawing/2014/main" id="{00000000-0008-0000-0600-00005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32" name="Text Box 38" hidden="1">
          <a:extLst>
            <a:ext uri="{FF2B5EF4-FFF2-40B4-BE49-F238E27FC236}">
              <a16:creationId xmlns:a16="http://schemas.microsoft.com/office/drawing/2014/main" id="{00000000-0008-0000-0600-00005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33" name="Text Box 38" hidden="1">
          <a:extLst>
            <a:ext uri="{FF2B5EF4-FFF2-40B4-BE49-F238E27FC236}">
              <a16:creationId xmlns:a16="http://schemas.microsoft.com/office/drawing/2014/main" id="{00000000-0008-0000-0600-00005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34" name="Text Box 38" hidden="1">
          <a:extLst>
            <a:ext uri="{FF2B5EF4-FFF2-40B4-BE49-F238E27FC236}">
              <a16:creationId xmlns:a16="http://schemas.microsoft.com/office/drawing/2014/main" id="{00000000-0008-0000-0600-00005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35" name="Text Box 38" hidden="1">
          <a:extLst>
            <a:ext uri="{FF2B5EF4-FFF2-40B4-BE49-F238E27FC236}">
              <a16:creationId xmlns:a16="http://schemas.microsoft.com/office/drawing/2014/main" id="{00000000-0008-0000-0600-00005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36" name="Text Box 38" hidden="1">
          <a:extLst>
            <a:ext uri="{FF2B5EF4-FFF2-40B4-BE49-F238E27FC236}">
              <a16:creationId xmlns:a16="http://schemas.microsoft.com/office/drawing/2014/main" id="{00000000-0008-0000-0600-00005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37" name="Text Box 38" hidden="1">
          <a:extLst>
            <a:ext uri="{FF2B5EF4-FFF2-40B4-BE49-F238E27FC236}">
              <a16:creationId xmlns:a16="http://schemas.microsoft.com/office/drawing/2014/main" id="{00000000-0008-0000-0600-00005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138" name="Text Box 38" hidden="1">
          <a:extLst>
            <a:ext uri="{FF2B5EF4-FFF2-40B4-BE49-F238E27FC236}">
              <a16:creationId xmlns:a16="http://schemas.microsoft.com/office/drawing/2014/main" id="{00000000-0008-0000-0600-00005A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38</xdr:row>
      <xdr:rowOff>0</xdr:rowOff>
    </xdr:from>
    <xdr:ext cx="66675" cy="257175"/>
    <xdr:sp macro="" textlink="">
      <xdr:nvSpPr>
        <xdr:cNvPr id="2139" name="Text Box 38" hidden="1">
          <a:extLst>
            <a:ext uri="{FF2B5EF4-FFF2-40B4-BE49-F238E27FC236}">
              <a16:creationId xmlns:a16="http://schemas.microsoft.com/office/drawing/2014/main" id="{00000000-0008-0000-0600-00005B08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40" name="Text Box 38" hidden="1">
          <a:extLst>
            <a:ext uri="{FF2B5EF4-FFF2-40B4-BE49-F238E27FC236}">
              <a16:creationId xmlns:a16="http://schemas.microsoft.com/office/drawing/2014/main" id="{00000000-0008-0000-0600-00005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41" name="Text Box 38" hidden="1">
          <a:extLst>
            <a:ext uri="{FF2B5EF4-FFF2-40B4-BE49-F238E27FC236}">
              <a16:creationId xmlns:a16="http://schemas.microsoft.com/office/drawing/2014/main" id="{00000000-0008-0000-0600-00005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42" name="Text Box 38" hidden="1">
          <a:extLst>
            <a:ext uri="{FF2B5EF4-FFF2-40B4-BE49-F238E27FC236}">
              <a16:creationId xmlns:a16="http://schemas.microsoft.com/office/drawing/2014/main" id="{00000000-0008-0000-0600-00005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43" name="Text Box 38" hidden="1">
          <a:extLst>
            <a:ext uri="{FF2B5EF4-FFF2-40B4-BE49-F238E27FC236}">
              <a16:creationId xmlns:a16="http://schemas.microsoft.com/office/drawing/2014/main" id="{00000000-0008-0000-0600-00005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144" name="Text Box 38" hidden="1">
          <a:extLst>
            <a:ext uri="{FF2B5EF4-FFF2-40B4-BE49-F238E27FC236}">
              <a16:creationId xmlns:a16="http://schemas.microsoft.com/office/drawing/2014/main" id="{00000000-0008-0000-0600-00006008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45" name="Text Box 38" hidden="1">
          <a:extLst>
            <a:ext uri="{FF2B5EF4-FFF2-40B4-BE49-F238E27FC236}">
              <a16:creationId xmlns:a16="http://schemas.microsoft.com/office/drawing/2014/main" id="{00000000-0008-0000-0600-000061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146" name="Text Box 38" hidden="1">
          <a:extLst>
            <a:ext uri="{FF2B5EF4-FFF2-40B4-BE49-F238E27FC236}">
              <a16:creationId xmlns:a16="http://schemas.microsoft.com/office/drawing/2014/main" id="{00000000-0008-0000-0600-000062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147" name="Text Box 38" hidden="1">
          <a:extLst>
            <a:ext uri="{FF2B5EF4-FFF2-40B4-BE49-F238E27FC236}">
              <a16:creationId xmlns:a16="http://schemas.microsoft.com/office/drawing/2014/main" id="{00000000-0008-0000-0600-000063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48" name="Text Box 38" hidden="1">
          <a:extLst>
            <a:ext uri="{FF2B5EF4-FFF2-40B4-BE49-F238E27FC236}">
              <a16:creationId xmlns:a16="http://schemas.microsoft.com/office/drawing/2014/main" id="{00000000-0008-0000-0600-00006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149" name="Text Box 38" hidden="1">
          <a:extLst>
            <a:ext uri="{FF2B5EF4-FFF2-40B4-BE49-F238E27FC236}">
              <a16:creationId xmlns:a16="http://schemas.microsoft.com/office/drawing/2014/main" id="{00000000-0008-0000-0600-00006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50" name="Text Box 38" hidden="1">
          <a:extLst>
            <a:ext uri="{FF2B5EF4-FFF2-40B4-BE49-F238E27FC236}">
              <a16:creationId xmlns:a16="http://schemas.microsoft.com/office/drawing/2014/main" id="{00000000-0008-0000-0600-00006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151" name="Text Box 38" hidden="1">
          <a:extLst>
            <a:ext uri="{FF2B5EF4-FFF2-40B4-BE49-F238E27FC236}">
              <a16:creationId xmlns:a16="http://schemas.microsoft.com/office/drawing/2014/main" id="{00000000-0008-0000-0600-00006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52" name="Text Box 38" hidden="1">
          <a:extLst>
            <a:ext uri="{FF2B5EF4-FFF2-40B4-BE49-F238E27FC236}">
              <a16:creationId xmlns:a16="http://schemas.microsoft.com/office/drawing/2014/main" id="{00000000-0008-0000-0600-00006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2153" name="Text Box 38" hidden="1">
          <a:extLst>
            <a:ext uri="{FF2B5EF4-FFF2-40B4-BE49-F238E27FC236}">
              <a16:creationId xmlns:a16="http://schemas.microsoft.com/office/drawing/2014/main" id="{00000000-0008-0000-0600-00006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2154" name="Text Box 54" hidden="1">
          <a:extLst>
            <a:ext uri="{FF2B5EF4-FFF2-40B4-BE49-F238E27FC236}">
              <a16:creationId xmlns:a16="http://schemas.microsoft.com/office/drawing/2014/main" id="{00000000-0008-0000-0600-00006A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2155" name="Text Box 55" hidden="1">
          <a:extLst>
            <a:ext uri="{FF2B5EF4-FFF2-40B4-BE49-F238E27FC236}">
              <a16:creationId xmlns:a16="http://schemas.microsoft.com/office/drawing/2014/main" id="{00000000-0008-0000-0600-00006B08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56" name="Text Box 38" hidden="1">
          <a:extLst>
            <a:ext uri="{FF2B5EF4-FFF2-40B4-BE49-F238E27FC236}">
              <a16:creationId xmlns:a16="http://schemas.microsoft.com/office/drawing/2014/main" id="{00000000-0008-0000-0600-00006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2157" name="Text Box 38" hidden="1">
          <a:extLst>
            <a:ext uri="{FF2B5EF4-FFF2-40B4-BE49-F238E27FC236}">
              <a16:creationId xmlns:a16="http://schemas.microsoft.com/office/drawing/2014/main" id="{00000000-0008-0000-0600-00006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158" name="Text Box 38" hidden="1">
          <a:extLst>
            <a:ext uri="{FF2B5EF4-FFF2-40B4-BE49-F238E27FC236}">
              <a16:creationId xmlns:a16="http://schemas.microsoft.com/office/drawing/2014/main" id="{00000000-0008-0000-0600-00006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59" name="Text Box 38" hidden="1">
          <a:extLst>
            <a:ext uri="{FF2B5EF4-FFF2-40B4-BE49-F238E27FC236}">
              <a16:creationId xmlns:a16="http://schemas.microsoft.com/office/drawing/2014/main" id="{00000000-0008-0000-0600-00006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160" name="Text Box 38" hidden="1">
          <a:extLst>
            <a:ext uri="{FF2B5EF4-FFF2-40B4-BE49-F238E27FC236}">
              <a16:creationId xmlns:a16="http://schemas.microsoft.com/office/drawing/2014/main" id="{00000000-0008-0000-0600-00007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61" name="Text Box 38" hidden="1">
          <a:extLst>
            <a:ext uri="{FF2B5EF4-FFF2-40B4-BE49-F238E27FC236}">
              <a16:creationId xmlns:a16="http://schemas.microsoft.com/office/drawing/2014/main" id="{00000000-0008-0000-0600-00007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162" name="Text Box 38" hidden="1">
          <a:extLst>
            <a:ext uri="{FF2B5EF4-FFF2-40B4-BE49-F238E27FC236}">
              <a16:creationId xmlns:a16="http://schemas.microsoft.com/office/drawing/2014/main" id="{00000000-0008-0000-0600-00007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63" name="Text Box 38" hidden="1">
          <a:extLst>
            <a:ext uri="{FF2B5EF4-FFF2-40B4-BE49-F238E27FC236}">
              <a16:creationId xmlns:a16="http://schemas.microsoft.com/office/drawing/2014/main" id="{00000000-0008-0000-0600-00007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164" name="Text Box 38" hidden="1">
          <a:extLst>
            <a:ext uri="{FF2B5EF4-FFF2-40B4-BE49-F238E27FC236}">
              <a16:creationId xmlns:a16="http://schemas.microsoft.com/office/drawing/2014/main" id="{00000000-0008-0000-0600-00007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65" name="Text Box 38" hidden="1">
          <a:extLst>
            <a:ext uri="{FF2B5EF4-FFF2-40B4-BE49-F238E27FC236}">
              <a16:creationId xmlns:a16="http://schemas.microsoft.com/office/drawing/2014/main" id="{00000000-0008-0000-0600-00007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166" name="Text Box 38" hidden="1">
          <a:extLst>
            <a:ext uri="{FF2B5EF4-FFF2-40B4-BE49-F238E27FC236}">
              <a16:creationId xmlns:a16="http://schemas.microsoft.com/office/drawing/2014/main" id="{00000000-0008-0000-0600-00007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67" name="Text Box 38" hidden="1">
          <a:extLst>
            <a:ext uri="{FF2B5EF4-FFF2-40B4-BE49-F238E27FC236}">
              <a16:creationId xmlns:a16="http://schemas.microsoft.com/office/drawing/2014/main" id="{00000000-0008-0000-0600-00007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168" name="Text Box 38" hidden="1">
          <a:extLst>
            <a:ext uri="{FF2B5EF4-FFF2-40B4-BE49-F238E27FC236}">
              <a16:creationId xmlns:a16="http://schemas.microsoft.com/office/drawing/2014/main" id="{00000000-0008-0000-0600-00007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69" name="Text Box 38" hidden="1">
          <a:extLst>
            <a:ext uri="{FF2B5EF4-FFF2-40B4-BE49-F238E27FC236}">
              <a16:creationId xmlns:a16="http://schemas.microsoft.com/office/drawing/2014/main" id="{00000000-0008-0000-0600-00007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170" name="Text Box 38" hidden="1">
          <a:extLst>
            <a:ext uri="{FF2B5EF4-FFF2-40B4-BE49-F238E27FC236}">
              <a16:creationId xmlns:a16="http://schemas.microsoft.com/office/drawing/2014/main" id="{00000000-0008-0000-0600-00007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71" name="Text Box 38" hidden="1">
          <a:extLst>
            <a:ext uri="{FF2B5EF4-FFF2-40B4-BE49-F238E27FC236}">
              <a16:creationId xmlns:a16="http://schemas.microsoft.com/office/drawing/2014/main" id="{00000000-0008-0000-0600-00007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172" name="Text Box 38" hidden="1">
          <a:extLst>
            <a:ext uri="{FF2B5EF4-FFF2-40B4-BE49-F238E27FC236}">
              <a16:creationId xmlns:a16="http://schemas.microsoft.com/office/drawing/2014/main" id="{00000000-0008-0000-0600-00007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173" name="Text Box 38" hidden="1">
          <a:extLst>
            <a:ext uri="{FF2B5EF4-FFF2-40B4-BE49-F238E27FC236}">
              <a16:creationId xmlns:a16="http://schemas.microsoft.com/office/drawing/2014/main" id="{00000000-0008-0000-0600-00007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74" name="Text Box 5" hidden="1">
          <a:extLst>
            <a:ext uri="{FF2B5EF4-FFF2-40B4-BE49-F238E27FC236}">
              <a16:creationId xmlns:a16="http://schemas.microsoft.com/office/drawing/2014/main" id="{00000000-0008-0000-0600-00007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75" name="Text Box 5" hidden="1">
          <a:extLst>
            <a:ext uri="{FF2B5EF4-FFF2-40B4-BE49-F238E27FC236}">
              <a16:creationId xmlns:a16="http://schemas.microsoft.com/office/drawing/2014/main" id="{00000000-0008-0000-0600-00007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2176" name="Text Box 38" hidden="1">
          <a:extLst>
            <a:ext uri="{FF2B5EF4-FFF2-40B4-BE49-F238E27FC236}">
              <a16:creationId xmlns:a16="http://schemas.microsoft.com/office/drawing/2014/main" id="{00000000-0008-0000-0600-00008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77" name="Text Box 38" hidden="1">
          <a:extLst>
            <a:ext uri="{FF2B5EF4-FFF2-40B4-BE49-F238E27FC236}">
              <a16:creationId xmlns:a16="http://schemas.microsoft.com/office/drawing/2014/main" id="{00000000-0008-0000-0600-00008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78" name="Text Box 5" hidden="1">
          <a:extLst>
            <a:ext uri="{FF2B5EF4-FFF2-40B4-BE49-F238E27FC236}">
              <a16:creationId xmlns:a16="http://schemas.microsoft.com/office/drawing/2014/main" id="{00000000-0008-0000-0600-00008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79" name="Text Box 5" hidden="1">
          <a:extLst>
            <a:ext uri="{FF2B5EF4-FFF2-40B4-BE49-F238E27FC236}">
              <a16:creationId xmlns:a16="http://schemas.microsoft.com/office/drawing/2014/main" id="{00000000-0008-0000-0600-00008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2180" name="Text Box 38" hidden="1">
          <a:extLst>
            <a:ext uri="{FF2B5EF4-FFF2-40B4-BE49-F238E27FC236}">
              <a16:creationId xmlns:a16="http://schemas.microsoft.com/office/drawing/2014/main" id="{00000000-0008-0000-0600-00008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181" name="Text Box 38" hidden="1">
          <a:extLst>
            <a:ext uri="{FF2B5EF4-FFF2-40B4-BE49-F238E27FC236}">
              <a16:creationId xmlns:a16="http://schemas.microsoft.com/office/drawing/2014/main" id="{00000000-0008-0000-0600-00008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82" name="Text Box 34" hidden="1">
          <a:extLst>
            <a:ext uri="{FF2B5EF4-FFF2-40B4-BE49-F238E27FC236}">
              <a16:creationId xmlns:a16="http://schemas.microsoft.com/office/drawing/2014/main" id="{00000000-0008-0000-0600-00008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83" name="Text Box 5" hidden="1">
          <a:extLst>
            <a:ext uri="{FF2B5EF4-FFF2-40B4-BE49-F238E27FC236}">
              <a16:creationId xmlns:a16="http://schemas.microsoft.com/office/drawing/2014/main" id="{00000000-0008-0000-0600-00008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84" name="Text Box 5" hidden="1">
          <a:extLst>
            <a:ext uri="{FF2B5EF4-FFF2-40B4-BE49-F238E27FC236}">
              <a16:creationId xmlns:a16="http://schemas.microsoft.com/office/drawing/2014/main" id="{00000000-0008-0000-0600-00008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85" name="Text Box 24" hidden="1">
          <a:extLst>
            <a:ext uri="{FF2B5EF4-FFF2-40B4-BE49-F238E27FC236}">
              <a16:creationId xmlns:a16="http://schemas.microsoft.com/office/drawing/2014/main" id="{00000000-0008-0000-0600-00008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86" name="Text Box 5" hidden="1">
          <a:extLst>
            <a:ext uri="{FF2B5EF4-FFF2-40B4-BE49-F238E27FC236}">
              <a16:creationId xmlns:a16="http://schemas.microsoft.com/office/drawing/2014/main" id="{00000000-0008-0000-0600-00008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87" name="Text Box 5" hidden="1">
          <a:extLst>
            <a:ext uri="{FF2B5EF4-FFF2-40B4-BE49-F238E27FC236}">
              <a16:creationId xmlns:a16="http://schemas.microsoft.com/office/drawing/2014/main" id="{00000000-0008-0000-0600-00008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88" name="Text Box 5" hidden="1">
          <a:extLst>
            <a:ext uri="{FF2B5EF4-FFF2-40B4-BE49-F238E27FC236}">
              <a16:creationId xmlns:a16="http://schemas.microsoft.com/office/drawing/2014/main" id="{00000000-0008-0000-0600-00008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89" name="Text Box 5" hidden="1">
          <a:extLst>
            <a:ext uri="{FF2B5EF4-FFF2-40B4-BE49-F238E27FC236}">
              <a16:creationId xmlns:a16="http://schemas.microsoft.com/office/drawing/2014/main" id="{00000000-0008-0000-0600-00008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0" name="Text Box 5" hidden="1">
          <a:extLst>
            <a:ext uri="{FF2B5EF4-FFF2-40B4-BE49-F238E27FC236}">
              <a16:creationId xmlns:a16="http://schemas.microsoft.com/office/drawing/2014/main" id="{00000000-0008-0000-0600-00008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1" name="Text Box 5" hidden="1">
          <a:extLst>
            <a:ext uri="{FF2B5EF4-FFF2-40B4-BE49-F238E27FC236}">
              <a16:creationId xmlns:a16="http://schemas.microsoft.com/office/drawing/2014/main" id="{00000000-0008-0000-0600-00008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2" name="Text Box 5" hidden="1">
          <a:extLst>
            <a:ext uri="{FF2B5EF4-FFF2-40B4-BE49-F238E27FC236}">
              <a16:creationId xmlns:a16="http://schemas.microsoft.com/office/drawing/2014/main" id="{00000000-0008-0000-0600-00009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3" name="Text Box 34" hidden="1">
          <a:extLst>
            <a:ext uri="{FF2B5EF4-FFF2-40B4-BE49-F238E27FC236}">
              <a16:creationId xmlns:a16="http://schemas.microsoft.com/office/drawing/2014/main" id="{00000000-0008-0000-0600-00009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4" name="Text Box 153" hidden="1">
          <a:extLst>
            <a:ext uri="{FF2B5EF4-FFF2-40B4-BE49-F238E27FC236}">
              <a16:creationId xmlns:a16="http://schemas.microsoft.com/office/drawing/2014/main" id="{00000000-0008-0000-0600-00009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5" name="Text Box 154" hidden="1">
          <a:extLst>
            <a:ext uri="{FF2B5EF4-FFF2-40B4-BE49-F238E27FC236}">
              <a16:creationId xmlns:a16="http://schemas.microsoft.com/office/drawing/2014/main" id="{00000000-0008-0000-0600-00009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6" name="Text Box 24" hidden="1">
          <a:extLst>
            <a:ext uri="{FF2B5EF4-FFF2-40B4-BE49-F238E27FC236}">
              <a16:creationId xmlns:a16="http://schemas.microsoft.com/office/drawing/2014/main" id="{00000000-0008-0000-0600-00009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7" name="Text Box 3" hidden="1">
          <a:extLst>
            <a:ext uri="{FF2B5EF4-FFF2-40B4-BE49-F238E27FC236}">
              <a16:creationId xmlns:a16="http://schemas.microsoft.com/office/drawing/2014/main" id="{00000000-0008-0000-0600-00009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8" name="Text Box 4" hidden="1">
          <a:extLst>
            <a:ext uri="{FF2B5EF4-FFF2-40B4-BE49-F238E27FC236}">
              <a16:creationId xmlns:a16="http://schemas.microsoft.com/office/drawing/2014/main" id="{00000000-0008-0000-0600-00009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199" name="Text Box 5" hidden="1">
          <a:extLst>
            <a:ext uri="{FF2B5EF4-FFF2-40B4-BE49-F238E27FC236}">
              <a16:creationId xmlns:a16="http://schemas.microsoft.com/office/drawing/2014/main" id="{00000000-0008-0000-0600-00009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0" name="Text Box 6" hidden="1">
          <a:extLst>
            <a:ext uri="{FF2B5EF4-FFF2-40B4-BE49-F238E27FC236}">
              <a16:creationId xmlns:a16="http://schemas.microsoft.com/office/drawing/2014/main" id="{00000000-0008-0000-0600-00009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1" name="Text Box 7" hidden="1">
          <a:extLst>
            <a:ext uri="{FF2B5EF4-FFF2-40B4-BE49-F238E27FC236}">
              <a16:creationId xmlns:a16="http://schemas.microsoft.com/office/drawing/2014/main" id="{00000000-0008-0000-0600-00009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2" name="Text Box 8" hidden="1">
          <a:extLst>
            <a:ext uri="{FF2B5EF4-FFF2-40B4-BE49-F238E27FC236}">
              <a16:creationId xmlns:a16="http://schemas.microsoft.com/office/drawing/2014/main" id="{00000000-0008-0000-0600-00009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3" name="Text Box 34" hidden="1">
          <a:extLst>
            <a:ext uri="{FF2B5EF4-FFF2-40B4-BE49-F238E27FC236}">
              <a16:creationId xmlns:a16="http://schemas.microsoft.com/office/drawing/2014/main" id="{00000000-0008-0000-0600-00009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4" name="Text Box 24" hidden="1">
          <a:extLst>
            <a:ext uri="{FF2B5EF4-FFF2-40B4-BE49-F238E27FC236}">
              <a16:creationId xmlns:a16="http://schemas.microsoft.com/office/drawing/2014/main" id="{00000000-0008-0000-0600-00009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5" name="Text Box 5" hidden="1">
          <a:extLst>
            <a:ext uri="{FF2B5EF4-FFF2-40B4-BE49-F238E27FC236}">
              <a16:creationId xmlns:a16="http://schemas.microsoft.com/office/drawing/2014/main" id="{00000000-0008-0000-0600-00009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6" name="Text Box 5" hidden="1">
          <a:extLst>
            <a:ext uri="{FF2B5EF4-FFF2-40B4-BE49-F238E27FC236}">
              <a16:creationId xmlns:a16="http://schemas.microsoft.com/office/drawing/2014/main" id="{00000000-0008-0000-0600-00009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7" name="Text Box 5" hidden="1">
          <a:extLst>
            <a:ext uri="{FF2B5EF4-FFF2-40B4-BE49-F238E27FC236}">
              <a16:creationId xmlns:a16="http://schemas.microsoft.com/office/drawing/2014/main" id="{00000000-0008-0000-0600-00009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8" name="Text Box 5" hidden="1">
          <a:extLst>
            <a:ext uri="{FF2B5EF4-FFF2-40B4-BE49-F238E27FC236}">
              <a16:creationId xmlns:a16="http://schemas.microsoft.com/office/drawing/2014/main" id="{00000000-0008-0000-0600-0000A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09" name="Text Box 34" hidden="1">
          <a:extLst>
            <a:ext uri="{FF2B5EF4-FFF2-40B4-BE49-F238E27FC236}">
              <a16:creationId xmlns:a16="http://schemas.microsoft.com/office/drawing/2014/main" id="{00000000-0008-0000-0600-0000A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0" name="Text Box 24" hidden="1">
          <a:extLst>
            <a:ext uri="{FF2B5EF4-FFF2-40B4-BE49-F238E27FC236}">
              <a16:creationId xmlns:a16="http://schemas.microsoft.com/office/drawing/2014/main" id="{00000000-0008-0000-0600-0000A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1" name="Text Box 5" hidden="1">
          <a:extLst>
            <a:ext uri="{FF2B5EF4-FFF2-40B4-BE49-F238E27FC236}">
              <a16:creationId xmlns:a16="http://schemas.microsoft.com/office/drawing/2014/main" id="{00000000-0008-0000-0600-0000A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2" name="Text Box 5" hidden="1">
          <a:extLst>
            <a:ext uri="{FF2B5EF4-FFF2-40B4-BE49-F238E27FC236}">
              <a16:creationId xmlns:a16="http://schemas.microsoft.com/office/drawing/2014/main" id="{00000000-0008-0000-0600-0000A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3" name="Text Box 5" hidden="1">
          <a:extLst>
            <a:ext uri="{FF2B5EF4-FFF2-40B4-BE49-F238E27FC236}">
              <a16:creationId xmlns:a16="http://schemas.microsoft.com/office/drawing/2014/main" id="{00000000-0008-0000-0600-0000A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4" name="Text Box 5" hidden="1">
          <a:extLst>
            <a:ext uri="{FF2B5EF4-FFF2-40B4-BE49-F238E27FC236}">
              <a16:creationId xmlns:a16="http://schemas.microsoft.com/office/drawing/2014/main" id="{00000000-0008-0000-0600-0000A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5" name="Text Box 5" hidden="1">
          <a:extLst>
            <a:ext uri="{FF2B5EF4-FFF2-40B4-BE49-F238E27FC236}">
              <a16:creationId xmlns:a16="http://schemas.microsoft.com/office/drawing/2014/main" id="{00000000-0008-0000-0600-0000A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6" name="Text Box 5" hidden="1">
          <a:extLst>
            <a:ext uri="{FF2B5EF4-FFF2-40B4-BE49-F238E27FC236}">
              <a16:creationId xmlns:a16="http://schemas.microsoft.com/office/drawing/2014/main" id="{00000000-0008-0000-0600-0000A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7" name="Text Box 34" hidden="1">
          <a:extLst>
            <a:ext uri="{FF2B5EF4-FFF2-40B4-BE49-F238E27FC236}">
              <a16:creationId xmlns:a16="http://schemas.microsoft.com/office/drawing/2014/main" id="{00000000-0008-0000-0600-0000A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8" name="Text Box 153" hidden="1">
          <a:extLst>
            <a:ext uri="{FF2B5EF4-FFF2-40B4-BE49-F238E27FC236}">
              <a16:creationId xmlns:a16="http://schemas.microsoft.com/office/drawing/2014/main" id="{00000000-0008-0000-0600-0000A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19" name="Text Box 154" hidden="1">
          <a:extLst>
            <a:ext uri="{FF2B5EF4-FFF2-40B4-BE49-F238E27FC236}">
              <a16:creationId xmlns:a16="http://schemas.microsoft.com/office/drawing/2014/main" id="{00000000-0008-0000-0600-0000A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0" name="Text Box 24" hidden="1">
          <a:extLst>
            <a:ext uri="{FF2B5EF4-FFF2-40B4-BE49-F238E27FC236}">
              <a16:creationId xmlns:a16="http://schemas.microsoft.com/office/drawing/2014/main" id="{00000000-0008-0000-0600-0000A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1" name="Text Box 3" hidden="1">
          <a:extLst>
            <a:ext uri="{FF2B5EF4-FFF2-40B4-BE49-F238E27FC236}">
              <a16:creationId xmlns:a16="http://schemas.microsoft.com/office/drawing/2014/main" id="{00000000-0008-0000-0600-0000A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2" name="Text Box 4" hidden="1">
          <a:extLst>
            <a:ext uri="{FF2B5EF4-FFF2-40B4-BE49-F238E27FC236}">
              <a16:creationId xmlns:a16="http://schemas.microsoft.com/office/drawing/2014/main" id="{00000000-0008-0000-0600-0000A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3" name="Text Box 5" hidden="1">
          <a:extLst>
            <a:ext uri="{FF2B5EF4-FFF2-40B4-BE49-F238E27FC236}">
              <a16:creationId xmlns:a16="http://schemas.microsoft.com/office/drawing/2014/main" id="{00000000-0008-0000-0600-0000A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4" name="Text Box 6" hidden="1">
          <a:extLst>
            <a:ext uri="{FF2B5EF4-FFF2-40B4-BE49-F238E27FC236}">
              <a16:creationId xmlns:a16="http://schemas.microsoft.com/office/drawing/2014/main" id="{00000000-0008-0000-0600-0000B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5" name="Text Box 7" hidden="1">
          <a:extLst>
            <a:ext uri="{FF2B5EF4-FFF2-40B4-BE49-F238E27FC236}">
              <a16:creationId xmlns:a16="http://schemas.microsoft.com/office/drawing/2014/main" id="{00000000-0008-0000-0600-0000B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6" name="Text Box 8" hidden="1">
          <a:extLst>
            <a:ext uri="{FF2B5EF4-FFF2-40B4-BE49-F238E27FC236}">
              <a16:creationId xmlns:a16="http://schemas.microsoft.com/office/drawing/2014/main" id="{00000000-0008-0000-0600-0000B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7" name="Text Box 34" hidden="1">
          <a:extLst>
            <a:ext uri="{FF2B5EF4-FFF2-40B4-BE49-F238E27FC236}">
              <a16:creationId xmlns:a16="http://schemas.microsoft.com/office/drawing/2014/main" id="{00000000-0008-0000-0600-0000B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8" name="Text Box 24" hidden="1">
          <a:extLst>
            <a:ext uri="{FF2B5EF4-FFF2-40B4-BE49-F238E27FC236}">
              <a16:creationId xmlns:a16="http://schemas.microsoft.com/office/drawing/2014/main" id="{00000000-0008-0000-0600-0000B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29" name="Text Box 5" hidden="1">
          <a:extLst>
            <a:ext uri="{FF2B5EF4-FFF2-40B4-BE49-F238E27FC236}">
              <a16:creationId xmlns:a16="http://schemas.microsoft.com/office/drawing/2014/main" id="{00000000-0008-0000-0600-0000B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0" name="Text Box 5" hidden="1">
          <a:extLst>
            <a:ext uri="{FF2B5EF4-FFF2-40B4-BE49-F238E27FC236}">
              <a16:creationId xmlns:a16="http://schemas.microsoft.com/office/drawing/2014/main" id="{00000000-0008-0000-0600-0000B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1" name="Text Box 5" hidden="1">
          <a:extLst>
            <a:ext uri="{FF2B5EF4-FFF2-40B4-BE49-F238E27FC236}">
              <a16:creationId xmlns:a16="http://schemas.microsoft.com/office/drawing/2014/main" id="{00000000-0008-0000-0600-0000B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2" name="Text Box 1" hidden="1">
          <a:extLst>
            <a:ext uri="{FF2B5EF4-FFF2-40B4-BE49-F238E27FC236}">
              <a16:creationId xmlns:a16="http://schemas.microsoft.com/office/drawing/2014/main" id="{00000000-0008-0000-0600-0000B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3" name="Text Box 2" hidden="1">
          <a:extLst>
            <a:ext uri="{FF2B5EF4-FFF2-40B4-BE49-F238E27FC236}">
              <a16:creationId xmlns:a16="http://schemas.microsoft.com/office/drawing/2014/main" id="{00000000-0008-0000-0600-0000B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4" name="Text Box 3" hidden="1">
          <a:extLst>
            <a:ext uri="{FF2B5EF4-FFF2-40B4-BE49-F238E27FC236}">
              <a16:creationId xmlns:a16="http://schemas.microsoft.com/office/drawing/2014/main" id="{00000000-0008-0000-0600-0000B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5" name="Text Box 4" hidden="1">
          <a:extLst>
            <a:ext uri="{FF2B5EF4-FFF2-40B4-BE49-F238E27FC236}">
              <a16:creationId xmlns:a16="http://schemas.microsoft.com/office/drawing/2014/main" id="{00000000-0008-0000-0600-0000B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6" name="Text Box 6" hidden="1">
          <a:extLst>
            <a:ext uri="{FF2B5EF4-FFF2-40B4-BE49-F238E27FC236}">
              <a16:creationId xmlns:a16="http://schemas.microsoft.com/office/drawing/2014/main" id="{00000000-0008-0000-0600-0000B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7" name="Text Box 7" hidden="1">
          <a:extLst>
            <a:ext uri="{FF2B5EF4-FFF2-40B4-BE49-F238E27FC236}">
              <a16:creationId xmlns:a16="http://schemas.microsoft.com/office/drawing/2014/main" id="{00000000-0008-0000-0600-0000B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8" name="Text Box 8" hidden="1">
          <a:extLst>
            <a:ext uri="{FF2B5EF4-FFF2-40B4-BE49-F238E27FC236}">
              <a16:creationId xmlns:a16="http://schemas.microsoft.com/office/drawing/2014/main" id="{00000000-0008-0000-0600-0000B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39" name="Text Box 9" hidden="1">
          <a:extLst>
            <a:ext uri="{FF2B5EF4-FFF2-40B4-BE49-F238E27FC236}">
              <a16:creationId xmlns:a16="http://schemas.microsoft.com/office/drawing/2014/main" id="{00000000-0008-0000-0600-0000B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40" name="Text Box 10" hidden="1">
          <a:extLst>
            <a:ext uri="{FF2B5EF4-FFF2-40B4-BE49-F238E27FC236}">
              <a16:creationId xmlns:a16="http://schemas.microsoft.com/office/drawing/2014/main" id="{00000000-0008-0000-0600-0000C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2241" name="Text Box 11" hidden="1">
          <a:extLst>
            <a:ext uri="{FF2B5EF4-FFF2-40B4-BE49-F238E27FC236}">
              <a16:creationId xmlns:a16="http://schemas.microsoft.com/office/drawing/2014/main" id="{00000000-0008-0000-0600-0000C1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2242" name="Text Box 12" hidden="1">
          <a:extLst>
            <a:ext uri="{FF2B5EF4-FFF2-40B4-BE49-F238E27FC236}">
              <a16:creationId xmlns:a16="http://schemas.microsoft.com/office/drawing/2014/main" id="{00000000-0008-0000-0600-0000C2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43" name="Text Box 13" hidden="1">
          <a:extLst>
            <a:ext uri="{FF2B5EF4-FFF2-40B4-BE49-F238E27FC236}">
              <a16:creationId xmlns:a16="http://schemas.microsoft.com/office/drawing/2014/main" id="{00000000-0008-0000-0600-0000C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44" name="Text Box 14" hidden="1">
          <a:extLst>
            <a:ext uri="{FF2B5EF4-FFF2-40B4-BE49-F238E27FC236}">
              <a16:creationId xmlns:a16="http://schemas.microsoft.com/office/drawing/2014/main" id="{00000000-0008-0000-0600-0000C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2245" name="Text Box 15" hidden="1">
          <a:extLst>
            <a:ext uri="{FF2B5EF4-FFF2-40B4-BE49-F238E27FC236}">
              <a16:creationId xmlns:a16="http://schemas.microsoft.com/office/drawing/2014/main" id="{00000000-0008-0000-0600-0000C5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2246" name="Text Box 16" hidden="1">
          <a:extLst>
            <a:ext uri="{FF2B5EF4-FFF2-40B4-BE49-F238E27FC236}">
              <a16:creationId xmlns:a16="http://schemas.microsoft.com/office/drawing/2014/main" id="{00000000-0008-0000-0600-0000C6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47" name="Text Box 17" hidden="1">
          <a:extLst>
            <a:ext uri="{FF2B5EF4-FFF2-40B4-BE49-F238E27FC236}">
              <a16:creationId xmlns:a16="http://schemas.microsoft.com/office/drawing/2014/main" id="{00000000-0008-0000-0600-0000C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48" name="Text Box 18" hidden="1">
          <a:extLst>
            <a:ext uri="{FF2B5EF4-FFF2-40B4-BE49-F238E27FC236}">
              <a16:creationId xmlns:a16="http://schemas.microsoft.com/office/drawing/2014/main" id="{00000000-0008-0000-0600-0000C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2249" name="Text Box 19" hidden="1">
          <a:extLst>
            <a:ext uri="{FF2B5EF4-FFF2-40B4-BE49-F238E27FC236}">
              <a16:creationId xmlns:a16="http://schemas.microsoft.com/office/drawing/2014/main" id="{00000000-0008-0000-0600-0000C9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2250" name="Text Box 20" hidden="1">
          <a:extLst>
            <a:ext uri="{FF2B5EF4-FFF2-40B4-BE49-F238E27FC236}">
              <a16:creationId xmlns:a16="http://schemas.microsoft.com/office/drawing/2014/main" id="{00000000-0008-0000-0600-0000CA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51" name="Text Box 22" hidden="1">
          <a:extLst>
            <a:ext uri="{FF2B5EF4-FFF2-40B4-BE49-F238E27FC236}">
              <a16:creationId xmlns:a16="http://schemas.microsoft.com/office/drawing/2014/main" id="{00000000-0008-0000-0600-0000C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52" name="Text Box 23" hidden="1">
          <a:extLst>
            <a:ext uri="{FF2B5EF4-FFF2-40B4-BE49-F238E27FC236}">
              <a16:creationId xmlns:a16="http://schemas.microsoft.com/office/drawing/2014/main" id="{00000000-0008-0000-0600-0000C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2253" name="Text Box 24" hidden="1">
          <a:extLst>
            <a:ext uri="{FF2B5EF4-FFF2-40B4-BE49-F238E27FC236}">
              <a16:creationId xmlns:a16="http://schemas.microsoft.com/office/drawing/2014/main" id="{00000000-0008-0000-0600-0000CD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200025"/>
    <xdr:sp macro="" textlink="">
      <xdr:nvSpPr>
        <xdr:cNvPr id="2254" name="Text Box 25" hidden="1">
          <a:extLst>
            <a:ext uri="{FF2B5EF4-FFF2-40B4-BE49-F238E27FC236}">
              <a16:creationId xmlns:a16="http://schemas.microsoft.com/office/drawing/2014/main" id="{00000000-0008-0000-0600-0000CE08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55" name="Text Box 24" hidden="1">
          <a:extLst>
            <a:ext uri="{FF2B5EF4-FFF2-40B4-BE49-F238E27FC236}">
              <a16:creationId xmlns:a16="http://schemas.microsoft.com/office/drawing/2014/main" id="{00000000-0008-0000-0600-0000C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56" name="Text Box 4" hidden="1">
          <a:extLst>
            <a:ext uri="{FF2B5EF4-FFF2-40B4-BE49-F238E27FC236}">
              <a16:creationId xmlns:a16="http://schemas.microsoft.com/office/drawing/2014/main" id="{00000000-0008-0000-0600-0000D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57" name="Text Box 5" hidden="1">
          <a:extLst>
            <a:ext uri="{FF2B5EF4-FFF2-40B4-BE49-F238E27FC236}">
              <a16:creationId xmlns:a16="http://schemas.microsoft.com/office/drawing/2014/main" id="{00000000-0008-0000-0600-0000D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58" name="Text Box 24" hidden="1">
          <a:extLst>
            <a:ext uri="{FF2B5EF4-FFF2-40B4-BE49-F238E27FC236}">
              <a16:creationId xmlns:a16="http://schemas.microsoft.com/office/drawing/2014/main" id="{00000000-0008-0000-0600-0000D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59" name="Text Box 4" hidden="1">
          <a:extLst>
            <a:ext uri="{FF2B5EF4-FFF2-40B4-BE49-F238E27FC236}">
              <a16:creationId xmlns:a16="http://schemas.microsoft.com/office/drawing/2014/main" id="{00000000-0008-0000-0600-0000D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0" name="Text Box 5" hidden="1">
          <a:extLst>
            <a:ext uri="{FF2B5EF4-FFF2-40B4-BE49-F238E27FC236}">
              <a16:creationId xmlns:a16="http://schemas.microsoft.com/office/drawing/2014/main" id="{00000000-0008-0000-0600-0000D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1" name="Text Box 38" hidden="1">
          <a:extLst>
            <a:ext uri="{FF2B5EF4-FFF2-40B4-BE49-F238E27FC236}">
              <a16:creationId xmlns:a16="http://schemas.microsoft.com/office/drawing/2014/main" id="{00000000-0008-0000-0600-0000D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2" name="Text Box 39" hidden="1">
          <a:extLst>
            <a:ext uri="{FF2B5EF4-FFF2-40B4-BE49-F238E27FC236}">
              <a16:creationId xmlns:a16="http://schemas.microsoft.com/office/drawing/2014/main" id="{00000000-0008-0000-0600-0000D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3" name="Text Box 40" hidden="1">
          <a:extLst>
            <a:ext uri="{FF2B5EF4-FFF2-40B4-BE49-F238E27FC236}">
              <a16:creationId xmlns:a16="http://schemas.microsoft.com/office/drawing/2014/main" id="{00000000-0008-0000-0600-0000D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4" name="Text Box 41" hidden="1">
          <a:extLst>
            <a:ext uri="{FF2B5EF4-FFF2-40B4-BE49-F238E27FC236}">
              <a16:creationId xmlns:a16="http://schemas.microsoft.com/office/drawing/2014/main" id="{00000000-0008-0000-0600-0000D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5" name="Text Box 42" hidden="1">
          <a:extLst>
            <a:ext uri="{FF2B5EF4-FFF2-40B4-BE49-F238E27FC236}">
              <a16:creationId xmlns:a16="http://schemas.microsoft.com/office/drawing/2014/main" id="{00000000-0008-0000-0600-0000D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6" name="Text Box 43" hidden="1">
          <a:extLst>
            <a:ext uri="{FF2B5EF4-FFF2-40B4-BE49-F238E27FC236}">
              <a16:creationId xmlns:a16="http://schemas.microsoft.com/office/drawing/2014/main" id="{00000000-0008-0000-0600-0000D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7" name="Text Box 44" hidden="1">
          <a:extLst>
            <a:ext uri="{FF2B5EF4-FFF2-40B4-BE49-F238E27FC236}">
              <a16:creationId xmlns:a16="http://schemas.microsoft.com/office/drawing/2014/main" id="{00000000-0008-0000-0600-0000D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8" name="Text Box 45" hidden="1">
          <a:extLst>
            <a:ext uri="{FF2B5EF4-FFF2-40B4-BE49-F238E27FC236}">
              <a16:creationId xmlns:a16="http://schemas.microsoft.com/office/drawing/2014/main" id="{00000000-0008-0000-0600-0000D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69" name="Text Box 46" hidden="1">
          <a:extLst>
            <a:ext uri="{FF2B5EF4-FFF2-40B4-BE49-F238E27FC236}">
              <a16:creationId xmlns:a16="http://schemas.microsoft.com/office/drawing/2014/main" id="{00000000-0008-0000-0600-0000D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0" name="Text Box 47" hidden="1">
          <a:extLst>
            <a:ext uri="{FF2B5EF4-FFF2-40B4-BE49-F238E27FC236}">
              <a16:creationId xmlns:a16="http://schemas.microsoft.com/office/drawing/2014/main" id="{00000000-0008-0000-0600-0000D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1" name="Text Box 48" hidden="1">
          <a:extLst>
            <a:ext uri="{FF2B5EF4-FFF2-40B4-BE49-F238E27FC236}">
              <a16:creationId xmlns:a16="http://schemas.microsoft.com/office/drawing/2014/main" id="{00000000-0008-0000-0600-0000D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2" name="Text Box 49" hidden="1">
          <a:extLst>
            <a:ext uri="{FF2B5EF4-FFF2-40B4-BE49-F238E27FC236}">
              <a16:creationId xmlns:a16="http://schemas.microsoft.com/office/drawing/2014/main" id="{00000000-0008-0000-0600-0000E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3" name="Text Box 50" hidden="1">
          <a:extLst>
            <a:ext uri="{FF2B5EF4-FFF2-40B4-BE49-F238E27FC236}">
              <a16:creationId xmlns:a16="http://schemas.microsoft.com/office/drawing/2014/main" id="{00000000-0008-0000-0600-0000E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4" name="Text Box 51" hidden="1">
          <a:extLst>
            <a:ext uri="{FF2B5EF4-FFF2-40B4-BE49-F238E27FC236}">
              <a16:creationId xmlns:a16="http://schemas.microsoft.com/office/drawing/2014/main" id="{00000000-0008-0000-0600-0000E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5" name="Text Box 52" hidden="1">
          <a:extLst>
            <a:ext uri="{FF2B5EF4-FFF2-40B4-BE49-F238E27FC236}">
              <a16:creationId xmlns:a16="http://schemas.microsoft.com/office/drawing/2014/main" id="{00000000-0008-0000-0600-0000E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6" name="Text Box 53" hidden="1">
          <a:extLst>
            <a:ext uri="{FF2B5EF4-FFF2-40B4-BE49-F238E27FC236}">
              <a16:creationId xmlns:a16="http://schemas.microsoft.com/office/drawing/2014/main" id="{00000000-0008-0000-0600-0000E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7" name="Text Box 54" hidden="1">
          <a:extLst>
            <a:ext uri="{FF2B5EF4-FFF2-40B4-BE49-F238E27FC236}">
              <a16:creationId xmlns:a16="http://schemas.microsoft.com/office/drawing/2014/main" id="{00000000-0008-0000-0600-0000E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8" name="Text Box 55" hidden="1">
          <a:extLst>
            <a:ext uri="{FF2B5EF4-FFF2-40B4-BE49-F238E27FC236}">
              <a16:creationId xmlns:a16="http://schemas.microsoft.com/office/drawing/2014/main" id="{00000000-0008-0000-0600-0000E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79" name="Text Box 57" hidden="1">
          <a:extLst>
            <a:ext uri="{FF2B5EF4-FFF2-40B4-BE49-F238E27FC236}">
              <a16:creationId xmlns:a16="http://schemas.microsoft.com/office/drawing/2014/main" id="{00000000-0008-0000-0600-0000E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0" name="Text Box 38" hidden="1">
          <a:extLst>
            <a:ext uri="{FF2B5EF4-FFF2-40B4-BE49-F238E27FC236}">
              <a16:creationId xmlns:a16="http://schemas.microsoft.com/office/drawing/2014/main" id="{00000000-0008-0000-0600-0000E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1" name="Text Box 38" hidden="1">
          <a:extLst>
            <a:ext uri="{FF2B5EF4-FFF2-40B4-BE49-F238E27FC236}">
              <a16:creationId xmlns:a16="http://schemas.microsoft.com/office/drawing/2014/main" id="{00000000-0008-0000-0600-0000E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2" name="Text Box 40" hidden="1">
          <a:extLst>
            <a:ext uri="{FF2B5EF4-FFF2-40B4-BE49-F238E27FC236}">
              <a16:creationId xmlns:a16="http://schemas.microsoft.com/office/drawing/2014/main" id="{00000000-0008-0000-0600-0000E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3" name="Text Box 38" hidden="1">
          <a:extLst>
            <a:ext uri="{FF2B5EF4-FFF2-40B4-BE49-F238E27FC236}">
              <a16:creationId xmlns:a16="http://schemas.microsoft.com/office/drawing/2014/main" id="{00000000-0008-0000-0600-0000E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4" name="Text Box 38" hidden="1">
          <a:extLst>
            <a:ext uri="{FF2B5EF4-FFF2-40B4-BE49-F238E27FC236}">
              <a16:creationId xmlns:a16="http://schemas.microsoft.com/office/drawing/2014/main" id="{00000000-0008-0000-0600-0000E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5" name="Text Box 4" hidden="1">
          <a:extLst>
            <a:ext uri="{FF2B5EF4-FFF2-40B4-BE49-F238E27FC236}">
              <a16:creationId xmlns:a16="http://schemas.microsoft.com/office/drawing/2014/main" id="{00000000-0008-0000-0600-0000E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142875</xdr:colOff>
      <xdr:row>38</xdr:row>
      <xdr:rowOff>0</xdr:rowOff>
    </xdr:from>
    <xdr:ext cx="76200" cy="200025"/>
    <xdr:sp macro="" textlink="">
      <xdr:nvSpPr>
        <xdr:cNvPr id="2286" name="Text Box 5" hidden="1">
          <a:extLst>
            <a:ext uri="{FF2B5EF4-FFF2-40B4-BE49-F238E27FC236}">
              <a16:creationId xmlns:a16="http://schemas.microsoft.com/office/drawing/2014/main" id="{00000000-0008-0000-0600-0000EE080000}"/>
            </a:ext>
          </a:extLst>
        </xdr:cNvPr>
        <xdr:cNvSpPr txBox="1">
          <a:spLocks noChangeArrowheads="1"/>
        </xdr:cNvSpPr>
      </xdr:nvSpPr>
      <xdr:spPr bwMode="auto">
        <a:xfrm>
          <a:off x="5505450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7" name="Text Box 34" hidden="1">
          <a:extLst>
            <a:ext uri="{FF2B5EF4-FFF2-40B4-BE49-F238E27FC236}">
              <a16:creationId xmlns:a16="http://schemas.microsoft.com/office/drawing/2014/main" id="{00000000-0008-0000-0600-0000E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8" name="Text Box 5" hidden="1">
          <a:extLst>
            <a:ext uri="{FF2B5EF4-FFF2-40B4-BE49-F238E27FC236}">
              <a16:creationId xmlns:a16="http://schemas.microsoft.com/office/drawing/2014/main" id="{00000000-0008-0000-0600-0000F0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89" name="Text Box 5" hidden="1">
          <a:extLst>
            <a:ext uri="{FF2B5EF4-FFF2-40B4-BE49-F238E27FC236}">
              <a16:creationId xmlns:a16="http://schemas.microsoft.com/office/drawing/2014/main" id="{00000000-0008-0000-0600-0000F1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0" name="Text Box 24" hidden="1">
          <a:extLst>
            <a:ext uri="{FF2B5EF4-FFF2-40B4-BE49-F238E27FC236}">
              <a16:creationId xmlns:a16="http://schemas.microsoft.com/office/drawing/2014/main" id="{00000000-0008-0000-0600-0000F2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1" name="Text Box 5" hidden="1">
          <a:extLst>
            <a:ext uri="{FF2B5EF4-FFF2-40B4-BE49-F238E27FC236}">
              <a16:creationId xmlns:a16="http://schemas.microsoft.com/office/drawing/2014/main" id="{00000000-0008-0000-0600-0000F3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2" name="Text Box 5" hidden="1">
          <a:extLst>
            <a:ext uri="{FF2B5EF4-FFF2-40B4-BE49-F238E27FC236}">
              <a16:creationId xmlns:a16="http://schemas.microsoft.com/office/drawing/2014/main" id="{00000000-0008-0000-0600-0000F4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3" name="Text Box 5" hidden="1">
          <a:extLst>
            <a:ext uri="{FF2B5EF4-FFF2-40B4-BE49-F238E27FC236}">
              <a16:creationId xmlns:a16="http://schemas.microsoft.com/office/drawing/2014/main" id="{00000000-0008-0000-0600-0000F5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4" name="Text Box 5" hidden="1">
          <a:extLst>
            <a:ext uri="{FF2B5EF4-FFF2-40B4-BE49-F238E27FC236}">
              <a16:creationId xmlns:a16="http://schemas.microsoft.com/office/drawing/2014/main" id="{00000000-0008-0000-0600-0000F6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5" name="Text Box 5" hidden="1">
          <a:extLst>
            <a:ext uri="{FF2B5EF4-FFF2-40B4-BE49-F238E27FC236}">
              <a16:creationId xmlns:a16="http://schemas.microsoft.com/office/drawing/2014/main" id="{00000000-0008-0000-0600-0000F7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6" name="Text Box 5" hidden="1">
          <a:extLst>
            <a:ext uri="{FF2B5EF4-FFF2-40B4-BE49-F238E27FC236}">
              <a16:creationId xmlns:a16="http://schemas.microsoft.com/office/drawing/2014/main" id="{00000000-0008-0000-0600-0000F8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7" name="Text Box 5" hidden="1">
          <a:extLst>
            <a:ext uri="{FF2B5EF4-FFF2-40B4-BE49-F238E27FC236}">
              <a16:creationId xmlns:a16="http://schemas.microsoft.com/office/drawing/2014/main" id="{00000000-0008-0000-0600-0000F9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8" name="Text Box 34" hidden="1">
          <a:extLst>
            <a:ext uri="{FF2B5EF4-FFF2-40B4-BE49-F238E27FC236}">
              <a16:creationId xmlns:a16="http://schemas.microsoft.com/office/drawing/2014/main" id="{00000000-0008-0000-0600-0000FA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299" name="Text Box 153" hidden="1">
          <a:extLst>
            <a:ext uri="{FF2B5EF4-FFF2-40B4-BE49-F238E27FC236}">
              <a16:creationId xmlns:a16="http://schemas.microsoft.com/office/drawing/2014/main" id="{00000000-0008-0000-0600-0000FB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0" name="Text Box 154" hidden="1">
          <a:extLst>
            <a:ext uri="{FF2B5EF4-FFF2-40B4-BE49-F238E27FC236}">
              <a16:creationId xmlns:a16="http://schemas.microsoft.com/office/drawing/2014/main" id="{00000000-0008-0000-0600-0000FC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1" name="Text Box 24" hidden="1">
          <a:extLst>
            <a:ext uri="{FF2B5EF4-FFF2-40B4-BE49-F238E27FC236}">
              <a16:creationId xmlns:a16="http://schemas.microsoft.com/office/drawing/2014/main" id="{00000000-0008-0000-0600-0000FD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2" name="Text Box 3" hidden="1">
          <a:extLst>
            <a:ext uri="{FF2B5EF4-FFF2-40B4-BE49-F238E27FC236}">
              <a16:creationId xmlns:a16="http://schemas.microsoft.com/office/drawing/2014/main" id="{00000000-0008-0000-0600-0000FE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3" name="Text Box 4" hidden="1">
          <a:extLst>
            <a:ext uri="{FF2B5EF4-FFF2-40B4-BE49-F238E27FC236}">
              <a16:creationId xmlns:a16="http://schemas.microsoft.com/office/drawing/2014/main" id="{00000000-0008-0000-0600-0000FF08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4" name="Text Box 5" hidden="1">
          <a:extLst>
            <a:ext uri="{FF2B5EF4-FFF2-40B4-BE49-F238E27FC236}">
              <a16:creationId xmlns:a16="http://schemas.microsoft.com/office/drawing/2014/main" id="{00000000-0008-0000-0600-00000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5" name="Text Box 6" hidden="1">
          <a:extLst>
            <a:ext uri="{FF2B5EF4-FFF2-40B4-BE49-F238E27FC236}">
              <a16:creationId xmlns:a16="http://schemas.microsoft.com/office/drawing/2014/main" id="{00000000-0008-0000-0600-00000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6" name="Text Box 7" hidden="1">
          <a:extLst>
            <a:ext uri="{FF2B5EF4-FFF2-40B4-BE49-F238E27FC236}">
              <a16:creationId xmlns:a16="http://schemas.microsoft.com/office/drawing/2014/main" id="{00000000-0008-0000-0600-00000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7" name="Text Box 8" hidden="1">
          <a:extLst>
            <a:ext uri="{FF2B5EF4-FFF2-40B4-BE49-F238E27FC236}">
              <a16:creationId xmlns:a16="http://schemas.microsoft.com/office/drawing/2014/main" id="{00000000-0008-0000-0600-00000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8" name="Text Box 34" hidden="1">
          <a:extLst>
            <a:ext uri="{FF2B5EF4-FFF2-40B4-BE49-F238E27FC236}">
              <a16:creationId xmlns:a16="http://schemas.microsoft.com/office/drawing/2014/main" id="{00000000-0008-0000-0600-00000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09" name="Text Box 24" hidden="1">
          <a:extLst>
            <a:ext uri="{FF2B5EF4-FFF2-40B4-BE49-F238E27FC236}">
              <a16:creationId xmlns:a16="http://schemas.microsoft.com/office/drawing/2014/main" id="{00000000-0008-0000-0600-00000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0" name="Text Box 5" hidden="1">
          <a:extLst>
            <a:ext uri="{FF2B5EF4-FFF2-40B4-BE49-F238E27FC236}">
              <a16:creationId xmlns:a16="http://schemas.microsoft.com/office/drawing/2014/main" id="{00000000-0008-0000-0600-00000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1" name="Text Box 5" hidden="1">
          <a:extLst>
            <a:ext uri="{FF2B5EF4-FFF2-40B4-BE49-F238E27FC236}">
              <a16:creationId xmlns:a16="http://schemas.microsoft.com/office/drawing/2014/main" id="{00000000-0008-0000-0600-00000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2" name="Text Box 5" hidden="1">
          <a:extLst>
            <a:ext uri="{FF2B5EF4-FFF2-40B4-BE49-F238E27FC236}">
              <a16:creationId xmlns:a16="http://schemas.microsoft.com/office/drawing/2014/main" id="{00000000-0008-0000-0600-00000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3" name="Text Box 5" hidden="1">
          <a:extLst>
            <a:ext uri="{FF2B5EF4-FFF2-40B4-BE49-F238E27FC236}">
              <a16:creationId xmlns:a16="http://schemas.microsoft.com/office/drawing/2014/main" id="{00000000-0008-0000-0600-00000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4" name="Text Box 34" hidden="1">
          <a:extLst>
            <a:ext uri="{FF2B5EF4-FFF2-40B4-BE49-F238E27FC236}">
              <a16:creationId xmlns:a16="http://schemas.microsoft.com/office/drawing/2014/main" id="{00000000-0008-0000-0600-00000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5" name="Text Box 5" hidden="1">
          <a:extLst>
            <a:ext uri="{FF2B5EF4-FFF2-40B4-BE49-F238E27FC236}">
              <a16:creationId xmlns:a16="http://schemas.microsoft.com/office/drawing/2014/main" id="{00000000-0008-0000-0600-00000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6" name="Text Box 5" hidden="1">
          <a:extLst>
            <a:ext uri="{FF2B5EF4-FFF2-40B4-BE49-F238E27FC236}">
              <a16:creationId xmlns:a16="http://schemas.microsoft.com/office/drawing/2014/main" id="{00000000-0008-0000-0600-00000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7" name="Text Box 24" hidden="1">
          <a:extLst>
            <a:ext uri="{FF2B5EF4-FFF2-40B4-BE49-F238E27FC236}">
              <a16:creationId xmlns:a16="http://schemas.microsoft.com/office/drawing/2014/main" id="{00000000-0008-0000-0600-00000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8" name="Text Box 5" hidden="1">
          <a:extLst>
            <a:ext uri="{FF2B5EF4-FFF2-40B4-BE49-F238E27FC236}">
              <a16:creationId xmlns:a16="http://schemas.microsoft.com/office/drawing/2014/main" id="{00000000-0008-0000-0600-00000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19" name="Text Box 5" hidden="1">
          <a:extLst>
            <a:ext uri="{FF2B5EF4-FFF2-40B4-BE49-F238E27FC236}">
              <a16:creationId xmlns:a16="http://schemas.microsoft.com/office/drawing/2014/main" id="{00000000-0008-0000-0600-00000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0" name="Text Box 5" hidden="1">
          <a:extLst>
            <a:ext uri="{FF2B5EF4-FFF2-40B4-BE49-F238E27FC236}">
              <a16:creationId xmlns:a16="http://schemas.microsoft.com/office/drawing/2014/main" id="{00000000-0008-0000-0600-00001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1" name="Text Box 5" hidden="1">
          <a:extLst>
            <a:ext uri="{FF2B5EF4-FFF2-40B4-BE49-F238E27FC236}">
              <a16:creationId xmlns:a16="http://schemas.microsoft.com/office/drawing/2014/main" id="{00000000-0008-0000-0600-00001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2" name="Text Box 5" hidden="1">
          <a:extLst>
            <a:ext uri="{FF2B5EF4-FFF2-40B4-BE49-F238E27FC236}">
              <a16:creationId xmlns:a16="http://schemas.microsoft.com/office/drawing/2014/main" id="{00000000-0008-0000-0600-00001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3" name="Text Box 5" hidden="1">
          <a:extLst>
            <a:ext uri="{FF2B5EF4-FFF2-40B4-BE49-F238E27FC236}">
              <a16:creationId xmlns:a16="http://schemas.microsoft.com/office/drawing/2014/main" id="{00000000-0008-0000-0600-00001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4" name="Text Box 5" hidden="1">
          <a:extLst>
            <a:ext uri="{FF2B5EF4-FFF2-40B4-BE49-F238E27FC236}">
              <a16:creationId xmlns:a16="http://schemas.microsoft.com/office/drawing/2014/main" id="{00000000-0008-0000-0600-00001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5" name="Text Box 34" hidden="1">
          <a:extLst>
            <a:ext uri="{FF2B5EF4-FFF2-40B4-BE49-F238E27FC236}">
              <a16:creationId xmlns:a16="http://schemas.microsoft.com/office/drawing/2014/main" id="{00000000-0008-0000-0600-00001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6" name="Text Box 153" hidden="1">
          <a:extLst>
            <a:ext uri="{FF2B5EF4-FFF2-40B4-BE49-F238E27FC236}">
              <a16:creationId xmlns:a16="http://schemas.microsoft.com/office/drawing/2014/main" id="{00000000-0008-0000-0600-00001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7" name="Text Box 154" hidden="1">
          <a:extLst>
            <a:ext uri="{FF2B5EF4-FFF2-40B4-BE49-F238E27FC236}">
              <a16:creationId xmlns:a16="http://schemas.microsoft.com/office/drawing/2014/main" id="{00000000-0008-0000-0600-00001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8" name="Text Box 24" hidden="1">
          <a:extLst>
            <a:ext uri="{FF2B5EF4-FFF2-40B4-BE49-F238E27FC236}">
              <a16:creationId xmlns:a16="http://schemas.microsoft.com/office/drawing/2014/main" id="{00000000-0008-0000-0600-00001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29" name="Text Box 3" hidden="1">
          <a:extLst>
            <a:ext uri="{FF2B5EF4-FFF2-40B4-BE49-F238E27FC236}">
              <a16:creationId xmlns:a16="http://schemas.microsoft.com/office/drawing/2014/main" id="{00000000-0008-0000-0600-00001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0" name="Text Box 4" hidden="1">
          <a:extLst>
            <a:ext uri="{FF2B5EF4-FFF2-40B4-BE49-F238E27FC236}">
              <a16:creationId xmlns:a16="http://schemas.microsoft.com/office/drawing/2014/main" id="{00000000-0008-0000-0600-00001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1" name="Text Box 5" hidden="1">
          <a:extLst>
            <a:ext uri="{FF2B5EF4-FFF2-40B4-BE49-F238E27FC236}">
              <a16:creationId xmlns:a16="http://schemas.microsoft.com/office/drawing/2014/main" id="{00000000-0008-0000-0600-00001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2" name="Text Box 6" hidden="1">
          <a:extLst>
            <a:ext uri="{FF2B5EF4-FFF2-40B4-BE49-F238E27FC236}">
              <a16:creationId xmlns:a16="http://schemas.microsoft.com/office/drawing/2014/main" id="{00000000-0008-0000-0600-00001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3" name="Text Box 7" hidden="1">
          <a:extLst>
            <a:ext uri="{FF2B5EF4-FFF2-40B4-BE49-F238E27FC236}">
              <a16:creationId xmlns:a16="http://schemas.microsoft.com/office/drawing/2014/main" id="{00000000-0008-0000-0600-00001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4" name="Text Box 8" hidden="1">
          <a:extLst>
            <a:ext uri="{FF2B5EF4-FFF2-40B4-BE49-F238E27FC236}">
              <a16:creationId xmlns:a16="http://schemas.microsoft.com/office/drawing/2014/main" id="{00000000-0008-0000-0600-00001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5" name="Text Box 34" hidden="1">
          <a:extLst>
            <a:ext uri="{FF2B5EF4-FFF2-40B4-BE49-F238E27FC236}">
              <a16:creationId xmlns:a16="http://schemas.microsoft.com/office/drawing/2014/main" id="{00000000-0008-0000-0600-00001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6" name="Text Box 24" hidden="1">
          <a:extLst>
            <a:ext uri="{FF2B5EF4-FFF2-40B4-BE49-F238E27FC236}">
              <a16:creationId xmlns:a16="http://schemas.microsoft.com/office/drawing/2014/main" id="{00000000-0008-0000-0600-00002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7" name="Text Box 5" hidden="1">
          <a:extLst>
            <a:ext uri="{FF2B5EF4-FFF2-40B4-BE49-F238E27FC236}">
              <a16:creationId xmlns:a16="http://schemas.microsoft.com/office/drawing/2014/main" id="{00000000-0008-0000-0600-00002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8" name="Text Box 5" hidden="1">
          <a:extLst>
            <a:ext uri="{FF2B5EF4-FFF2-40B4-BE49-F238E27FC236}">
              <a16:creationId xmlns:a16="http://schemas.microsoft.com/office/drawing/2014/main" id="{00000000-0008-0000-0600-00002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39" name="Text Box 5" hidden="1">
          <a:extLst>
            <a:ext uri="{FF2B5EF4-FFF2-40B4-BE49-F238E27FC236}">
              <a16:creationId xmlns:a16="http://schemas.microsoft.com/office/drawing/2014/main" id="{00000000-0008-0000-0600-00002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0" name="Text Box 5" hidden="1">
          <a:extLst>
            <a:ext uri="{FF2B5EF4-FFF2-40B4-BE49-F238E27FC236}">
              <a16:creationId xmlns:a16="http://schemas.microsoft.com/office/drawing/2014/main" id="{00000000-0008-0000-0600-00002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1" name="Text Box 38" hidden="1">
          <a:extLst>
            <a:ext uri="{FF2B5EF4-FFF2-40B4-BE49-F238E27FC236}">
              <a16:creationId xmlns:a16="http://schemas.microsoft.com/office/drawing/2014/main" id="{00000000-0008-0000-0600-00002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342" name="Text Box 38" hidden="1">
          <a:extLst>
            <a:ext uri="{FF2B5EF4-FFF2-40B4-BE49-F238E27FC236}">
              <a16:creationId xmlns:a16="http://schemas.microsoft.com/office/drawing/2014/main" id="{00000000-0008-0000-0600-00002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3" name="Text Box 57" hidden="1">
          <a:extLst>
            <a:ext uri="{FF2B5EF4-FFF2-40B4-BE49-F238E27FC236}">
              <a16:creationId xmlns:a16="http://schemas.microsoft.com/office/drawing/2014/main" id="{00000000-0008-0000-0600-00002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4" name="Text Box 57" hidden="1">
          <a:extLst>
            <a:ext uri="{FF2B5EF4-FFF2-40B4-BE49-F238E27FC236}">
              <a16:creationId xmlns:a16="http://schemas.microsoft.com/office/drawing/2014/main" id="{00000000-0008-0000-0600-00002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5" name="Text Box 57" hidden="1">
          <a:extLst>
            <a:ext uri="{FF2B5EF4-FFF2-40B4-BE49-F238E27FC236}">
              <a16:creationId xmlns:a16="http://schemas.microsoft.com/office/drawing/2014/main" id="{00000000-0008-0000-0600-00002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6" name="Text Box 5" hidden="1">
          <a:extLst>
            <a:ext uri="{FF2B5EF4-FFF2-40B4-BE49-F238E27FC236}">
              <a16:creationId xmlns:a16="http://schemas.microsoft.com/office/drawing/2014/main" id="{00000000-0008-0000-0600-00002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7" name="Text Box 57" hidden="1">
          <a:extLst>
            <a:ext uri="{FF2B5EF4-FFF2-40B4-BE49-F238E27FC236}">
              <a16:creationId xmlns:a16="http://schemas.microsoft.com/office/drawing/2014/main" id="{00000000-0008-0000-0600-00002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8" name="Text Box 5" hidden="1">
          <a:extLst>
            <a:ext uri="{FF2B5EF4-FFF2-40B4-BE49-F238E27FC236}">
              <a16:creationId xmlns:a16="http://schemas.microsoft.com/office/drawing/2014/main" id="{00000000-0008-0000-0600-00002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49" name="Text Box 5" hidden="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350" name="Text Box 10" hidden="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macro="" textlink="">
      <xdr:nvSpPr>
        <xdr:cNvPr id="2351" name="Text Box 5" hidden="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2352" name="Text Box 8" hidden="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190500"/>
    <xdr:sp macro="" textlink="">
      <xdr:nvSpPr>
        <xdr:cNvPr id="2353" name="Text Box 9" hidden="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54" name="Text Box 5" hidden="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55" name="Text Box 5" hidden="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2356" name="Text Box 5" hidden="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357" name="Text Box 38" hidden="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358" name="Text Box 38" hidden="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59" name="Text Box 38" hidden="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60" name="Text Box 38" hidden="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361" name="Text Box 38" hidden="1">
          <a:extLst>
            <a:ext uri="{FF2B5EF4-FFF2-40B4-BE49-F238E27FC236}">
              <a16:creationId xmlns:a16="http://schemas.microsoft.com/office/drawing/2014/main" id="{00000000-0008-0000-0600-00003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362" name="Text Box 38" hidden="1">
          <a:extLst>
            <a:ext uri="{FF2B5EF4-FFF2-40B4-BE49-F238E27FC236}">
              <a16:creationId xmlns:a16="http://schemas.microsoft.com/office/drawing/2014/main" id="{00000000-0008-0000-0600-00003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63" name="Text Box 38" hidden="1">
          <a:extLst>
            <a:ext uri="{FF2B5EF4-FFF2-40B4-BE49-F238E27FC236}">
              <a16:creationId xmlns:a16="http://schemas.microsoft.com/office/drawing/2014/main" id="{00000000-0008-0000-0600-00003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64" name="Text Box 38" hidden="1">
          <a:extLst>
            <a:ext uri="{FF2B5EF4-FFF2-40B4-BE49-F238E27FC236}">
              <a16:creationId xmlns:a16="http://schemas.microsoft.com/office/drawing/2014/main" id="{00000000-0008-0000-0600-00003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365" name="Text Box 38" hidden="1">
          <a:extLst>
            <a:ext uri="{FF2B5EF4-FFF2-40B4-BE49-F238E27FC236}">
              <a16:creationId xmlns:a16="http://schemas.microsoft.com/office/drawing/2014/main" id="{00000000-0008-0000-0600-00003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366" name="Text Box 38" hidden="1">
          <a:extLst>
            <a:ext uri="{FF2B5EF4-FFF2-40B4-BE49-F238E27FC236}">
              <a16:creationId xmlns:a16="http://schemas.microsoft.com/office/drawing/2014/main" id="{00000000-0008-0000-0600-00003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67" name="Text Box 38" hidden="1">
          <a:extLst>
            <a:ext uri="{FF2B5EF4-FFF2-40B4-BE49-F238E27FC236}">
              <a16:creationId xmlns:a16="http://schemas.microsoft.com/office/drawing/2014/main" id="{00000000-0008-0000-0600-00003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368" name="Text Box 38" hidden="1">
          <a:extLst>
            <a:ext uri="{FF2B5EF4-FFF2-40B4-BE49-F238E27FC236}">
              <a16:creationId xmlns:a16="http://schemas.microsoft.com/office/drawing/2014/main" id="{00000000-0008-0000-0600-00004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69" name="Text Box 38" hidden="1">
          <a:extLst>
            <a:ext uri="{FF2B5EF4-FFF2-40B4-BE49-F238E27FC236}">
              <a16:creationId xmlns:a16="http://schemas.microsoft.com/office/drawing/2014/main" id="{00000000-0008-0000-0600-000041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70" name="Text Box 38" hidden="1">
          <a:extLst>
            <a:ext uri="{FF2B5EF4-FFF2-40B4-BE49-F238E27FC236}">
              <a16:creationId xmlns:a16="http://schemas.microsoft.com/office/drawing/2014/main" id="{00000000-0008-0000-0600-000042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371" name="Text Box 38" hidden="1">
          <a:extLst>
            <a:ext uri="{FF2B5EF4-FFF2-40B4-BE49-F238E27FC236}">
              <a16:creationId xmlns:a16="http://schemas.microsoft.com/office/drawing/2014/main" id="{00000000-0008-0000-0600-000043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38</xdr:row>
      <xdr:rowOff>0</xdr:rowOff>
    </xdr:from>
    <xdr:ext cx="76200" cy="247650"/>
    <xdr:sp macro="" textlink="">
      <xdr:nvSpPr>
        <xdr:cNvPr id="2372" name="Text Box 38" hidden="1">
          <a:extLst>
            <a:ext uri="{FF2B5EF4-FFF2-40B4-BE49-F238E27FC236}">
              <a16:creationId xmlns:a16="http://schemas.microsoft.com/office/drawing/2014/main" id="{00000000-0008-0000-0600-000044090000}"/>
            </a:ext>
          </a:extLst>
        </xdr:cNvPr>
        <xdr:cNvSpPr txBox="1">
          <a:spLocks noChangeArrowheads="1"/>
        </xdr:cNvSpPr>
      </xdr:nvSpPr>
      <xdr:spPr bwMode="auto">
        <a:xfrm>
          <a:off x="6505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73" name="Text Box 38" hidden="1">
          <a:extLst>
            <a:ext uri="{FF2B5EF4-FFF2-40B4-BE49-F238E27FC236}">
              <a16:creationId xmlns:a16="http://schemas.microsoft.com/office/drawing/2014/main" id="{00000000-0008-0000-0600-00004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374" name="Text Box 38" hidden="1">
          <a:extLst>
            <a:ext uri="{FF2B5EF4-FFF2-40B4-BE49-F238E27FC236}">
              <a16:creationId xmlns:a16="http://schemas.microsoft.com/office/drawing/2014/main" id="{00000000-0008-0000-0600-000046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75" name="Text Box 38" hidden="1">
          <a:extLst>
            <a:ext uri="{FF2B5EF4-FFF2-40B4-BE49-F238E27FC236}">
              <a16:creationId xmlns:a16="http://schemas.microsoft.com/office/drawing/2014/main" id="{00000000-0008-0000-0600-000047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76" name="Text Box 38" hidden="1">
          <a:extLst>
            <a:ext uri="{FF2B5EF4-FFF2-40B4-BE49-F238E27FC236}">
              <a16:creationId xmlns:a16="http://schemas.microsoft.com/office/drawing/2014/main" id="{00000000-0008-0000-0600-000048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377" name="Text Box 38" hidden="1">
          <a:extLst>
            <a:ext uri="{FF2B5EF4-FFF2-40B4-BE49-F238E27FC236}">
              <a16:creationId xmlns:a16="http://schemas.microsoft.com/office/drawing/2014/main" id="{00000000-0008-0000-0600-000049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378" name="Text Box 38" hidden="1">
          <a:extLst>
            <a:ext uri="{FF2B5EF4-FFF2-40B4-BE49-F238E27FC236}">
              <a16:creationId xmlns:a16="http://schemas.microsoft.com/office/drawing/2014/main" id="{00000000-0008-0000-0600-00004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79" name="Text Box 38" hidden="1">
          <a:extLst>
            <a:ext uri="{FF2B5EF4-FFF2-40B4-BE49-F238E27FC236}">
              <a16:creationId xmlns:a16="http://schemas.microsoft.com/office/drawing/2014/main" id="{00000000-0008-0000-0600-00004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380" name="Text Box 38" hidden="1">
          <a:extLst>
            <a:ext uri="{FF2B5EF4-FFF2-40B4-BE49-F238E27FC236}">
              <a16:creationId xmlns:a16="http://schemas.microsoft.com/office/drawing/2014/main" id="{00000000-0008-0000-0600-00004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600-00004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600-00004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383" name="Text Box 38" hidden="1">
          <a:extLst>
            <a:ext uri="{FF2B5EF4-FFF2-40B4-BE49-F238E27FC236}">
              <a16:creationId xmlns:a16="http://schemas.microsoft.com/office/drawing/2014/main" id="{00000000-0008-0000-0600-00004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384" name="Text Box 38" hidden="1">
          <a:extLst>
            <a:ext uri="{FF2B5EF4-FFF2-40B4-BE49-F238E27FC236}">
              <a16:creationId xmlns:a16="http://schemas.microsoft.com/office/drawing/2014/main" id="{00000000-0008-0000-0600-00005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85" name="Text Box 38" hidden="1">
          <a:extLst>
            <a:ext uri="{FF2B5EF4-FFF2-40B4-BE49-F238E27FC236}">
              <a16:creationId xmlns:a16="http://schemas.microsoft.com/office/drawing/2014/main" id="{00000000-0008-0000-0600-00005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386" name="Text Box 38" hidden="1">
          <a:extLst>
            <a:ext uri="{FF2B5EF4-FFF2-40B4-BE49-F238E27FC236}">
              <a16:creationId xmlns:a16="http://schemas.microsoft.com/office/drawing/2014/main" id="{00000000-0008-0000-0600-000052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387" name="Text Box 38" hidden="1">
          <a:extLst>
            <a:ext uri="{FF2B5EF4-FFF2-40B4-BE49-F238E27FC236}">
              <a16:creationId xmlns:a16="http://schemas.microsoft.com/office/drawing/2014/main" id="{00000000-0008-0000-0600-00005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88" name="Text Box 38" hidden="1">
          <a:extLst>
            <a:ext uri="{FF2B5EF4-FFF2-40B4-BE49-F238E27FC236}">
              <a16:creationId xmlns:a16="http://schemas.microsoft.com/office/drawing/2014/main" id="{00000000-0008-0000-0600-00005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389" name="Text Box 38" hidden="1">
          <a:extLst>
            <a:ext uri="{FF2B5EF4-FFF2-40B4-BE49-F238E27FC236}">
              <a16:creationId xmlns:a16="http://schemas.microsoft.com/office/drawing/2014/main" id="{00000000-0008-0000-0600-00005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90" name="Text Box 38" hidden="1">
          <a:extLst>
            <a:ext uri="{FF2B5EF4-FFF2-40B4-BE49-F238E27FC236}">
              <a16:creationId xmlns:a16="http://schemas.microsoft.com/office/drawing/2014/main" id="{00000000-0008-0000-0600-000056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91" name="Text Box 38" hidden="1">
          <a:extLst>
            <a:ext uri="{FF2B5EF4-FFF2-40B4-BE49-F238E27FC236}">
              <a16:creationId xmlns:a16="http://schemas.microsoft.com/office/drawing/2014/main" id="{00000000-0008-0000-0600-000057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392" name="Text Box 38" hidden="1">
          <a:extLst>
            <a:ext uri="{FF2B5EF4-FFF2-40B4-BE49-F238E27FC236}">
              <a16:creationId xmlns:a16="http://schemas.microsoft.com/office/drawing/2014/main" id="{00000000-0008-0000-0600-000058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393" name="Text Box 38" hidden="1">
          <a:extLst>
            <a:ext uri="{FF2B5EF4-FFF2-40B4-BE49-F238E27FC236}">
              <a16:creationId xmlns:a16="http://schemas.microsoft.com/office/drawing/2014/main" id="{00000000-0008-0000-0600-000059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394" name="Text Box 38" hidden="1">
          <a:extLst>
            <a:ext uri="{FF2B5EF4-FFF2-40B4-BE49-F238E27FC236}">
              <a16:creationId xmlns:a16="http://schemas.microsoft.com/office/drawing/2014/main" id="{00000000-0008-0000-0600-00005A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395" name="Text Box 38" hidden="1">
          <a:extLst>
            <a:ext uri="{FF2B5EF4-FFF2-40B4-BE49-F238E27FC236}">
              <a16:creationId xmlns:a16="http://schemas.microsoft.com/office/drawing/2014/main" id="{00000000-0008-0000-0600-00005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396" name="Text Box 38" hidden="1">
          <a:extLst>
            <a:ext uri="{FF2B5EF4-FFF2-40B4-BE49-F238E27FC236}">
              <a16:creationId xmlns:a16="http://schemas.microsoft.com/office/drawing/2014/main" id="{00000000-0008-0000-0600-00005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397" name="Text Box 38" hidden="1">
          <a:extLst>
            <a:ext uri="{FF2B5EF4-FFF2-40B4-BE49-F238E27FC236}">
              <a16:creationId xmlns:a16="http://schemas.microsoft.com/office/drawing/2014/main" id="{00000000-0008-0000-0600-00005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398" name="Text Box 38" hidden="1">
          <a:extLst>
            <a:ext uri="{FF2B5EF4-FFF2-40B4-BE49-F238E27FC236}">
              <a16:creationId xmlns:a16="http://schemas.microsoft.com/office/drawing/2014/main" id="{00000000-0008-0000-0600-00005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399" name="Text Box 38" hidden="1">
          <a:extLst>
            <a:ext uri="{FF2B5EF4-FFF2-40B4-BE49-F238E27FC236}">
              <a16:creationId xmlns:a16="http://schemas.microsoft.com/office/drawing/2014/main" id="{00000000-0008-0000-0600-00005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400" name="Text Box 38" hidden="1">
          <a:extLst>
            <a:ext uri="{FF2B5EF4-FFF2-40B4-BE49-F238E27FC236}">
              <a16:creationId xmlns:a16="http://schemas.microsoft.com/office/drawing/2014/main" id="{00000000-0008-0000-0600-00006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401" name="Text Box 38" hidden="1">
          <a:extLst>
            <a:ext uri="{FF2B5EF4-FFF2-40B4-BE49-F238E27FC236}">
              <a16:creationId xmlns:a16="http://schemas.microsoft.com/office/drawing/2014/main" id="{00000000-0008-0000-0600-00006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02" name="Text Box 38" hidden="1">
          <a:extLst>
            <a:ext uri="{FF2B5EF4-FFF2-40B4-BE49-F238E27FC236}">
              <a16:creationId xmlns:a16="http://schemas.microsoft.com/office/drawing/2014/main" id="{00000000-0008-0000-0600-00006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03" name="Text Box 38" hidden="1">
          <a:extLst>
            <a:ext uri="{FF2B5EF4-FFF2-40B4-BE49-F238E27FC236}">
              <a16:creationId xmlns:a16="http://schemas.microsoft.com/office/drawing/2014/main" id="{00000000-0008-0000-0600-00006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404" name="Text Box 38" hidden="1">
          <a:extLst>
            <a:ext uri="{FF2B5EF4-FFF2-40B4-BE49-F238E27FC236}">
              <a16:creationId xmlns:a16="http://schemas.microsoft.com/office/drawing/2014/main" id="{00000000-0008-0000-0600-00006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05" name="Text Box 38" hidden="1">
          <a:extLst>
            <a:ext uri="{FF2B5EF4-FFF2-40B4-BE49-F238E27FC236}">
              <a16:creationId xmlns:a16="http://schemas.microsoft.com/office/drawing/2014/main" id="{00000000-0008-0000-0600-000065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406" name="Text Box 38" hidden="1">
          <a:extLst>
            <a:ext uri="{FF2B5EF4-FFF2-40B4-BE49-F238E27FC236}">
              <a16:creationId xmlns:a16="http://schemas.microsoft.com/office/drawing/2014/main" id="{00000000-0008-0000-0600-000066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407" name="Text Box 38" hidden="1">
          <a:extLst>
            <a:ext uri="{FF2B5EF4-FFF2-40B4-BE49-F238E27FC236}">
              <a16:creationId xmlns:a16="http://schemas.microsoft.com/office/drawing/2014/main" id="{00000000-0008-0000-0600-00006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08" name="Text Box 38" hidden="1">
          <a:extLst>
            <a:ext uri="{FF2B5EF4-FFF2-40B4-BE49-F238E27FC236}">
              <a16:creationId xmlns:a16="http://schemas.microsoft.com/office/drawing/2014/main" id="{00000000-0008-0000-0600-00006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09" name="Text Box 38" hidden="1">
          <a:extLst>
            <a:ext uri="{FF2B5EF4-FFF2-40B4-BE49-F238E27FC236}">
              <a16:creationId xmlns:a16="http://schemas.microsoft.com/office/drawing/2014/main" id="{00000000-0008-0000-0600-00006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410" name="Text Box 38" hidden="1">
          <a:extLst>
            <a:ext uri="{FF2B5EF4-FFF2-40B4-BE49-F238E27FC236}">
              <a16:creationId xmlns:a16="http://schemas.microsoft.com/office/drawing/2014/main" id="{00000000-0008-0000-0600-00006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11" name="Text Box 38" hidden="1">
          <a:extLst>
            <a:ext uri="{FF2B5EF4-FFF2-40B4-BE49-F238E27FC236}">
              <a16:creationId xmlns:a16="http://schemas.microsoft.com/office/drawing/2014/main" id="{00000000-0008-0000-0600-00006B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12" name="Text Box 38" hidden="1">
          <a:extLst>
            <a:ext uri="{FF2B5EF4-FFF2-40B4-BE49-F238E27FC236}">
              <a16:creationId xmlns:a16="http://schemas.microsoft.com/office/drawing/2014/main" id="{00000000-0008-0000-0600-00006C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413" name="Text Box 38" hidden="1">
          <a:extLst>
            <a:ext uri="{FF2B5EF4-FFF2-40B4-BE49-F238E27FC236}">
              <a16:creationId xmlns:a16="http://schemas.microsoft.com/office/drawing/2014/main" id="{00000000-0008-0000-0600-00006D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14" name="Text Box 38" hidden="1">
          <a:extLst>
            <a:ext uri="{FF2B5EF4-FFF2-40B4-BE49-F238E27FC236}">
              <a16:creationId xmlns:a16="http://schemas.microsoft.com/office/drawing/2014/main" id="{00000000-0008-0000-0600-00006E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415" name="Text Box 38" hidden="1">
          <a:extLst>
            <a:ext uri="{FF2B5EF4-FFF2-40B4-BE49-F238E27FC236}">
              <a16:creationId xmlns:a16="http://schemas.microsoft.com/office/drawing/2014/main" id="{00000000-0008-0000-0600-00006F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416" name="Text Box 38" hidden="1">
          <a:extLst>
            <a:ext uri="{FF2B5EF4-FFF2-40B4-BE49-F238E27FC236}">
              <a16:creationId xmlns:a16="http://schemas.microsoft.com/office/drawing/2014/main" id="{00000000-0008-0000-0600-00007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17" name="Text Box 38" hidden="1">
          <a:extLst>
            <a:ext uri="{FF2B5EF4-FFF2-40B4-BE49-F238E27FC236}">
              <a16:creationId xmlns:a16="http://schemas.microsoft.com/office/drawing/2014/main" id="{00000000-0008-0000-0600-00007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18" name="Text Box 38" hidden="1">
          <a:extLst>
            <a:ext uri="{FF2B5EF4-FFF2-40B4-BE49-F238E27FC236}">
              <a16:creationId xmlns:a16="http://schemas.microsoft.com/office/drawing/2014/main" id="{00000000-0008-0000-0600-00007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19" name="Text Box 38" hidden="1">
          <a:extLst>
            <a:ext uri="{FF2B5EF4-FFF2-40B4-BE49-F238E27FC236}">
              <a16:creationId xmlns:a16="http://schemas.microsoft.com/office/drawing/2014/main" id="{00000000-0008-0000-0600-00007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20" name="Text Box 38" hidden="1">
          <a:extLst>
            <a:ext uri="{FF2B5EF4-FFF2-40B4-BE49-F238E27FC236}">
              <a16:creationId xmlns:a16="http://schemas.microsoft.com/office/drawing/2014/main" id="{00000000-0008-0000-0600-00007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421" name="Text Box 38" hidden="1">
          <a:extLst>
            <a:ext uri="{FF2B5EF4-FFF2-40B4-BE49-F238E27FC236}">
              <a16:creationId xmlns:a16="http://schemas.microsoft.com/office/drawing/2014/main" id="{00000000-0008-0000-0600-00007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422" name="Text Box 38" hidden="1">
          <a:extLst>
            <a:ext uri="{FF2B5EF4-FFF2-40B4-BE49-F238E27FC236}">
              <a16:creationId xmlns:a16="http://schemas.microsoft.com/office/drawing/2014/main" id="{00000000-0008-0000-0600-00007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23" name="Text Box 38" hidden="1">
          <a:extLst>
            <a:ext uri="{FF2B5EF4-FFF2-40B4-BE49-F238E27FC236}">
              <a16:creationId xmlns:a16="http://schemas.microsoft.com/office/drawing/2014/main" id="{00000000-0008-0000-0600-00007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24" name="Text Box 38" hidden="1">
          <a:extLst>
            <a:ext uri="{FF2B5EF4-FFF2-40B4-BE49-F238E27FC236}">
              <a16:creationId xmlns:a16="http://schemas.microsoft.com/office/drawing/2014/main" id="{00000000-0008-0000-0600-00007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425" name="Text Box 38" hidden="1">
          <a:extLst>
            <a:ext uri="{FF2B5EF4-FFF2-40B4-BE49-F238E27FC236}">
              <a16:creationId xmlns:a16="http://schemas.microsoft.com/office/drawing/2014/main" id="{00000000-0008-0000-0600-00007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426" name="Text Box 38" hidden="1">
          <a:extLst>
            <a:ext uri="{FF2B5EF4-FFF2-40B4-BE49-F238E27FC236}">
              <a16:creationId xmlns:a16="http://schemas.microsoft.com/office/drawing/2014/main" id="{00000000-0008-0000-0600-00007A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123824</xdr:colOff>
      <xdr:row>38</xdr:row>
      <xdr:rowOff>0</xdr:rowOff>
    </xdr:from>
    <xdr:ext cx="66675" cy="257175"/>
    <xdr:sp macro="" textlink="">
      <xdr:nvSpPr>
        <xdr:cNvPr id="2427" name="Text Box 38" hidden="1">
          <a:extLst>
            <a:ext uri="{FF2B5EF4-FFF2-40B4-BE49-F238E27FC236}">
              <a16:creationId xmlns:a16="http://schemas.microsoft.com/office/drawing/2014/main" id="{00000000-0008-0000-0600-00007B090000}"/>
            </a:ext>
          </a:extLst>
        </xdr:cNvPr>
        <xdr:cNvSpPr txBox="1">
          <a:spLocks noChangeArrowheads="1"/>
        </xdr:cNvSpPr>
      </xdr:nvSpPr>
      <xdr:spPr bwMode="auto">
        <a:xfrm>
          <a:off x="5486399" y="872490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428" name="Text Box 38" hidden="1">
          <a:extLst>
            <a:ext uri="{FF2B5EF4-FFF2-40B4-BE49-F238E27FC236}">
              <a16:creationId xmlns:a16="http://schemas.microsoft.com/office/drawing/2014/main" id="{00000000-0008-0000-0600-00007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29" name="Text Box 38" hidden="1">
          <a:extLst>
            <a:ext uri="{FF2B5EF4-FFF2-40B4-BE49-F238E27FC236}">
              <a16:creationId xmlns:a16="http://schemas.microsoft.com/office/drawing/2014/main" id="{00000000-0008-0000-0600-00007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30" name="Text Box 38" hidden="1">
          <a:extLst>
            <a:ext uri="{FF2B5EF4-FFF2-40B4-BE49-F238E27FC236}">
              <a16:creationId xmlns:a16="http://schemas.microsoft.com/office/drawing/2014/main" id="{00000000-0008-0000-0600-00007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431" name="Text Box 38" hidden="1">
          <a:extLst>
            <a:ext uri="{FF2B5EF4-FFF2-40B4-BE49-F238E27FC236}">
              <a16:creationId xmlns:a16="http://schemas.microsoft.com/office/drawing/2014/main" id="{00000000-0008-0000-0600-00007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38</xdr:row>
      <xdr:rowOff>0</xdr:rowOff>
    </xdr:from>
    <xdr:ext cx="76200" cy="257175"/>
    <xdr:sp macro="" textlink="">
      <xdr:nvSpPr>
        <xdr:cNvPr id="2432" name="Text Box 38" hidden="1">
          <a:extLst>
            <a:ext uri="{FF2B5EF4-FFF2-40B4-BE49-F238E27FC236}">
              <a16:creationId xmlns:a16="http://schemas.microsoft.com/office/drawing/2014/main" id="{00000000-0008-0000-0600-000080090000}"/>
            </a:ext>
          </a:extLst>
        </xdr:cNvPr>
        <xdr:cNvSpPr txBox="1">
          <a:spLocks noChangeArrowheads="1"/>
        </xdr:cNvSpPr>
      </xdr:nvSpPr>
      <xdr:spPr bwMode="auto">
        <a:xfrm>
          <a:off x="5562600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33" name="Text Box 38" hidden="1">
          <a:extLst>
            <a:ext uri="{FF2B5EF4-FFF2-40B4-BE49-F238E27FC236}">
              <a16:creationId xmlns:a16="http://schemas.microsoft.com/office/drawing/2014/main" id="{00000000-0008-0000-0600-000081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47650"/>
    <xdr:sp macro="" textlink="">
      <xdr:nvSpPr>
        <xdr:cNvPr id="2434" name="Text Box 38" hidden="1">
          <a:extLst>
            <a:ext uri="{FF2B5EF4-FFF2-40B4-BE49-F238E27FC236}">
              <a16:creationId xmlns:a16="http://schemas.microsoft.com/office/drawing/2014/main" id="{00000000-0008-0000-0600-000082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66700"/>
    <xdr:sp macro="" textlink="">
      <xdr:nvSpPr>
        <xdr:cNvPr id="2435" name="Text Box 38" hidden="1">
          <a:extLst>
            <a:ext uri="{FF2B5EF4-FFF2-40B4-BE49-F238E27FC236}">
              <a16:creationId xmlns:a16="http://schemas.microsoft.com/office/drawing/2014/main" id="{00000000-0008-0000-0600-000083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28600"/>
    <xdr:sp macro="" textlink="">
      <xdr:nvSpPr>
        <xdr:cNvPr id="2436" name="Text Box 38" hidden="1">
          <a:extLst>
            <a:ext uri="{FF2B5EF4-FFF2-40B4-BE49-F238E27FC236}">
              <a16:creationId xmlns:a16="http://schemas.microsoft.com/office/drawing/2014/main" id="{00000000-0008-0000-0600-00008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47650"/>
    <xdr:sp macro="" textlink="">
      <xdr:nvSpPr>
        <xdr:cNvPr id="2437" name="Text Box 38" hidden="1">
          <a:extLst>
            <a:ext uri="{FF2B5EF4-FFF2-40B4-BE49-F238E27FC236}">
              <a16:creationId xmlns:a16="http://schemas.microsoft.com/office/drawing/2014/main" id="{00000000-0008-0000-0600-00008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38" name="Text Box 38" hidden="1">
          <a:extLst>
            <a:ext uri="{FF2B5EF4-FFF2-40B4-BE49-F238E27FC236}">
              <a16:creationId xmlns:a16="http://schemas.microsoft.com/office/drawing/2014/main" id="{00000000-0008-0000-0600-00008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19075"/>
    <xdr:sp macro="" textlink="">
      <xdr:nvSpPr>
        <xdr:cNvPr id="2439" name="Text Box 38" hidden="1">
          <a:extLst>
            <a:ext uri="{FF2B5EF4-FFF2-40B4-BE49-F238E27FC236}">
              <a16:creationId xmlns:a16="http://schemas.microsoft.com/office/drawing/2014/main" id="{00000000-0008-0000-0600-00008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600-00008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2441" name="Text Box 38" hidden="1">
          <a:extLst>
            <a:ext uri="{FF2B5EF4-FFF2-40B4-BE49-F238E27FC236}">
              <a16:creationId xmlns:a16="http://schemas.microsoft.com/office/drawing/2014/main" id="{00000000-0008-0000-0600-00008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2442" name="Text Box 54" hidden="1">
          <a:extLst>
            <a:ext uri="{FF2B5EF4-FFF2-40B4-BE49-F238E27FC236}">
              <a16:creationId xmlns:a16="http://schemas.microsoft.com/office/drawing/2014/main" id="{00000000-0008-0000-0600-00008A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2443" name="Text Box 55" hidden="1">
          <a:extLst>
            <a:ext uri="{FF2B5EF4-FFF2-40B4-BE49-F238E27FC236}">
              <a16:creationId xmlns:a16="http://schemas.microsoft.com/office/drawing/2014/main" id="{00000000-0008-0000-0600-00008B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44" name="Text Box 38" hidden="1">
          <a:extLst>
            <a:ext uri="{FF2B5EF4-FFF2-40B4-BE49-F238E27FC236}">
              <a16:creationId xmlns:a16="http://schemas.microsoft.com/office/drawing/2014/main" id="{00000000-0008-0000-0600-00008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76225"/>
    <xdr:sp macro="" textlink="">
      <xdr:nvSpPr>
        <xdr:cNvPr id="2445" name="Text Box 38" hidden="1">
          <a:extLst>
            <a:ext uri="{FF2B5EF4-FFF2-40B4-BE49-F238E27FC236}">
              <a16:creationId xmlns:a16="http://schemas.microsoft.com/office/drawing/2014/main" id="{00000000-0008-0000-0600-00008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446" name="Text Box 38" hidden="1">
          <a:extLst>
            <a:ext uri="{FF2B5EF4-FFF2-40B4-BE49-F238E27FC236}">
              <a16:creationId xmlns:a16="http://schemas.microsoft.com/office/drawing/2014/main" id="{00000000-0008-0000-0600-00008E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47" name="Text Box 38" hidden="1">
          <a:extLst>
            <a:ext uri="{FF2B5EF4-FFF2-40B4-BE49-F238E27FC236}">
              <a16:creationId xmlns:a16="http://schemas.microsoft.com/office/drawing/2014/main" id="{00000000-0008-0000-0600-00008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448" name="Text Box 38" hidden="1">
          <a:extLst>
            <a:ext uri="{FF2B5EF4-FFF2-40B4-BE49-F238E27FC236}">
              <a16:creationId xmlns:a16="http://schemas.microsoft.com/office/drawing/2014/main" id="{00000000-0008-0000-0600-00009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49" name="Text Box 38" hidden="1">
          <a:extLst>
            <a:ext uri="{FF2B5EF4-FFF2-40B4-BE49-F238E27FC236}">
              <a16:creationId xmlns:a16="http://schemas.microsoft.com/office/drawing/2014/main" id="{00000000-0008-0000-0600-00009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450" name="Text Box 38" hidden="1">
          <a:extLst>
            <a:ext uri="{FF2B5EF4-FFF2-40B4-BE49-F238E27FC236}">
              <a16:creationId xmlns:a16="http://schemas.microsoft.com/office/drawing/2014/main" id="{00000000-0008-0000-0600-00009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51" name="Text Box 38" hidden="1">
          <a:extLst>
            <a:ext uri="{FF2B5EF4-FFF2-40B4-BE49-F238E27FC236}">
              <a16:creationId xmlns:a16="http://schemas.microsoft.com/office/drawing/2014/main" id="{00000000-0008-0000-0600-00009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452" name="Text Box 38" hidden="1">
          <a:extLst>
            <a:ext uri="{FF2B5EF4-FFF2-40B4-BE49-F238E27FC236}">
              <a16:creationId xmlns:a16="http://schemas.microsoft.com/office/drawing/2014/main" id="{00000000-0008-0000-0600-00009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53" name="Text Box 38" hidden="1">
          <a:extLst>
            <a:ext uri="{FF2B5EF4-FFF2-40B4-BE49-F238E27FC236}">
              <a16:creationId xmlns:a16="http://schemas.microsoft.com/office/drawing/2014/main" id="{00000000-0008-0000-0600-00009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454" name="Text Box 38" hidden="1">
          <a:extLst>
            <a:ext uri="{FF2B5EF4-FFF2-40B4-BE49-F238E27FC236}">
              <a16:creationId xmlns:a16="http://schemas.microsoft.com/office/drawing/2014/main" id="{00000000-0008-0000-0600-00009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55" name="Text Box 38" hidden="1">
          <a:extLst>
            <a:ext uri="{FF2B5EF4-FFF2-40B4-BE49-F238E27FC236}">
              <a16:creationId xmlns:a16="http://schemas.microsoft.com/office/drawing/2014/main" id="{00000000-0008-0000-0600-00009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456" name="Text Box 38" hidden="1">
          <a:extLst>
            <a:ext uri="{FF2B5EF4-FFF2-40B4-BE49-F238E27FC236}">
              <a16:creationId xmlns:a16="http://schemas.microsoft.com/office/drawing/2014/main" id="{00000000-0008-0000-0600-00009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57" name="Text Box 38" hidden="1">
          <a:extLst>
            <a:ext uri="{FF2B5EF4-FFF2-40B4-BE49-F238E27FC236}">
              <a16:creationId xmlns:a16="http://schemas.microsoft.com/office/drawing/2014/main" id="{00000000-0008-0000-0600-00009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458" name="Text Box 38" hidden="1">
          <a:extLst>
            <a:ext uri="{FF2B5EF4-FFF2-40B4-BE49-F238E27FC236}">
              <a16:creationId xmlns:a16="http://schemas.microsoft.com/office/drawing/2014/main" id="{00000000-0008-0000-0600-00009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59" name="Text Box 38" hidden="1">
          <a:extLst>
            <a:ext uri="{FF2B5EF4-FFF2-40B4-BE49-F238E27FC236}">
              <a16:creationId xmlns:a16="http://schemas.microsoft.com/office/drawing/2014/main" id="{00000000-0008-0000-0600-00009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38125"/>
    <xdr:sp macro="" textlink="">
      <xdr:nvSpPr>
        <xdr:cNvPr id="2460" name="Text Box 38" hidden="1">
          <a:extLst>
            <a:ext uri="{FF2B5EF4-FFF2-40B4-BE49-F238E27FC236}">
              <a16:creationId xmlns:a16="http://schemas.microsoft.com/office/drawing/2014/main" id="{00000000-0008-0000-0600-00009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57175"/>
    <xdr:sp macro="" textlink="">
      <xdr:nvSpPr>
        <xdr:cNvPr id="2461" name="Text Box 38" hidden="1">
          <a:extLst>
            <a:ext uri="{FF2B5EF4-FFF2-40B4-BE49-F238E27FC236}">
              <a16:creationId xmlns:a16="http://schemas.microsoft.com/office/drawing/2014/main" id="{00000000-0008-0000-0600-00009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180975"/>
    <xdr:sp macro="" textlink="">
      <xdr:nvSpPr>
        <xdr:cNvPr id="2462" name="Text Box 3" hidden="1">
          <a:extLst>
            <a:ext uri="{FF2B5EF4-FFF2-40B4-BE49-F238E27FC236}">
              <a16:creationId xmlns:a16="http://schemas.microsoft.com/office/drawing/2014/main" id="{00000000-0008-0000-0600-00009E090000}"/>
            </a:ext>
          </a:extLst>
        </xdr:cNvPr>
        <xdr:cNvSpPr txBox="1">
          <a:spLocks noChangeArrowheads="1"/>
        </xdr:cNvSpPr>
      </xdr:nvSpPr>
      <xdr:spPr bwMode="auto">
        <a:xfrm>
          <a:off x="952500" y="872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63" name="Text Box 2" hidden="1">
          <a:extLst>
            <a:ext uri="{FF2B5EF4-FFF2-40B4-BE49-F238E27FC236}">
              <a16:creationId xmlns:a16="http://schemas.microsoft.com/office/drawing/2014/main" id="{00000000-0008-0000-0600-00009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64" name="Text Box 6" hidden="1">
          <a:extLst>
            <a:ext uri="{FF2B5EF4-FFF2-40B4-BE49-F238E27FC236}">
              <a16:creationId xmlns:a16="http://schemas.microsoft.com/office/drawing/2014/main" id="{00000000-0008-0000-0600-0000A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65" name="Text Box 7" hidden="1">
          <a:extLst>
            <a:ext uri="{FF2B5EF4-FFF2-40B4-BE49-F238E27FC236}">
              <a16:creationId xmlns:a16="http://schemas.microsoft.com/office/drawing/2014/main" id="{00000000-0008-0000-0600-0000A1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66" name="Text Box 8" hidden="1">
          <a:extLst>
            <a:ext uri="{FF2B5EF4-FFF2-40B4-BE49-F238E27FC236}">
              <a16:creationId xmlns:a16="http://schemas.microsoft.com/office/drawing/2014/main" id="{00000000-0008-0000-0600-0000A2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67" name="Text Box 9" hidden="1">
          <a:extLst>
            <a:ext uri="{FF2B5EF4-FFF2-40B4-BE49-F238E27FC236}">
              <a16:creationId xmlns:a16="http://schemas.microsoft.com/office/drawing/2014/main" id="{00000000-0008-0000-0600-0000A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68" name="Text Box 10" hidden="1">
          <a:extLst>
            <a:ext uri="{FF2B5EF4-FFF2-40B4-BE49-F238E27FC236}">
              <a16:creationId xmlns:a16="http://schemas.microsoft.com/office/drawing/2014/main" id="{00000000-0008-0000-0600-0000A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69" name="Text Box 11" hidden="1">
          <a:extLst>
            <a:ext uri="{FF2B5EF4-FFF2-40B4-BE49-F238E27FC236}">
              <a16:creationId xmlns:a16="http://schemas.microsoft.com/office/drawing/2014/main" id="{00000000-0008-0000-0600-0000A5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70" name="Text Box 12" hidden="1">
          <a:extLst>
            <a:ext uri="{FF2B5EF4-FFF2-40B4-BE49-F238E27FC236}">
              <a16:creationId xmlns:a16="http://schemas.microsoft.com/office/drawing/2014/main" id="{00000000-0008-0000-0600-0000A6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71" name="Text Box 13" hidden="1">
          <a:extLst>
            <a:ext uri="{FF2B5EF4-FFF2-40B4-BE49-F238E27FC236}">
              <a16:creationId xmlns:a16="http://schemas.microsoft.com/office/drawing/2014/main" id="{00000000-0008-0000-0600-0000A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72" name="Text Box 14" hidden="1">
          <a:extLst>
            <a:ext uri="{FF2B5EF4-FFF2-40B4-BE49-F238E27FC236}">
              <a16:creationId xmlns:a16="http://schemas.microsoft.com/office/drawing/2014/main" id="{00000000-0008-0000-0600-0000A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73" name="Text Box 15" hidden="1">
          <a:extLst>
            <a:ext uri="{FF2B5EF4-FFF2-40B4-BE49-F238E27FC236}">
              <a16:creationId xmlns:a16="http://schemas.microsoft.com/office/drawing/2014/main" id="{00000000-0008-0000-0600-0000A9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74" name="Text Box 16" hidden="1">
          <a:extLst>
            <a:ext uri="{FF2B5EF4-FFF2-40B4-BE49-F238E27FC236}">
              <a16:creationId xmlns:a16="http://schemas.microsoft.com/office/drawing/2014/main" id="{00000000-0008-0000-0600-0000AA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75" name="Text Box 17" hidden="1">
          <a:extLst>
            <a:ext uri="{FF2B5EF4-FFF2-40B4-BE49-F238E27FC236}">
              <a16:creationId xmlns:a16="http://schemas.microsoft.com/office/drawing/2014/main" id="{00000000-0008-0000-0600-0000A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76" name="Text Box 18" hidden="1">
          <a:extLst>
            <a:ext uri="{FF2B5EF4-FFF2-40B4-BE49-F238E27FC236}">
              <a16:creationId xmlns:a16="http://schemas.microsoft.com/office/drawing/2014/main" id="{00000000-0008-0000-0600-0000A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77" name="Text Box 19" hidden="1">
          <a:extLst>
            <a:ext uri="{FF2B5EF4-FFF2-40B4-BE49-F238E27FC236}">
              <a16:creationId xmlns:a16="http://schemas.microsoft.com/office/drawing/2014/main" id="{00000000-0008-0000-0600-0000AD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78" name="Text Box 20" hidden="1">
          <a:extLst>
            <a:ext uri="{FF2B5EF4-FFF2-40B4-BE49-F238E27FC236}">
              <a16:creationId xmlns:a16="http://schemas.microsoft.com/office/drawing/2014/main" id="{00000000-0008-0000-0600-0000AE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79" name="Text Box 22" hidden="1">
          <a:extLst>
            <a:ext uri="{FF2B5EF4-FFF2-40B4-BE49-F238E27FC236}">
              <a16:creationId xmlns:a16="http://schemas.microsoft.com/office/drawing/2014/main" id="{00000000-0008-0000-0600-0000AF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80" name="Text Box 23" hidden="1">
          <a:extLst>
            <a:ext uri="{FF2B5EF4-FFF2-40B4-BE49-F238E27FC236}">
              <a16:creationId xmlns:a16="http://schemas.microsoft.com/office/drawing/2014/main" id="{00000000-0008-0000-0600-0000B0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81" name="Text Box 24" hidden="1">
          <a:extLst>
            <a:ext uri="{FF2B5EF4-FFF2-40B4-BE49-F238E27FC236}">
              <a16:creationId xmlns:a16="http://schemas.microsoft.com/office/drawing/2014/main" id="{00000000-0008-0000-0600-0000B1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82" name="Text Box 25" hidden="1">
          <a:extLst>
            <a:ext uri="{FF2B5EF4-FFF2-40B4-BE49-F238E27FC236}">
              <a16:creationId xmlns:a16="http://schemas.microsoft.com/office/drawing/2014/main" id="{00000000-0008-0000-0600-0000B2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83" name="Text Box 3" hidden="1">
          <a:extLst>
            <a:ext uri="{FF2B5EF4-FFF2-40B4-BE49-F238E27FC236}">
              <a16:creationId xmlns:a16="http://schemas.microsoft.com/office/drawing/2014/main" id="{00000000-0008-0000-0600-0000B3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84" name="Text Box 4" hidden="1">
          <a:extLst>
            <a:ext uri="{FF2B5EF4-FFF2-40B4-BE49-F238E27FC236}">
              <a16:creationId xmlns:a16="http://schemas.microsoft.com/office/drawing/2014/main" id="{00000000-0008-0000-0600-0000B4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85" name="Text Box 5" hidden="1">
          <a:extLst>
            <a:ext uri="{FF2B5EF4-FFF2-40B4-BE49-F238E27FC236}">
              <a16:creationId xmlns:a16="http://schemas.microsoft.com/office/drawing/2014/main" id="{00000000-0008-0000-0600-0000B5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86" name="Text Box 6" hidden="1">
          <a:extLst>
            <a:ext uri="{FF2B5EF4-FFF2-40B4-BE49-F238E27FC236}">
              <a16:creationId xmlns:a16="http://schemas.microsoft.com/office/drawing/2014/main" id="{00000000-0008-0000-0600-0000B6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87" name="Text Box 7" hidden="1">
          <a:extLst>
            <a:ext uri="{FF2B5EF4-FFF2-40B4-BE49-F238E27FC236}">
              <a16:creationId xmlns:a16="http://schemas.microsoft.com/office/drawing/2014/main" id="{00000000-0008-0000-0600-0000B7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88" name="Text Box 8" hidden="1">
          <a:extLst>
            <a:ext uri="{FF2B5EF4-FFF2-40B4-BE49-F238E27FC236}">
              <a16:creationId xmlns:a16="http://schemas.microsoft.com/office/drawing/2014/main" id="{00000000-0008-0000-0600-0000B8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89" name="Text Box 17" hidden="1">
          <a:extLst>
            <a:ext uri="{FF2B5EF4-FFF2-40B4-BE49-F238E27FC236}">
              <a16:creationId xmlns:a16="http://schemas.microsoft.com/office/drawing/2014/main" id="{00000000-0008-0000-0600-0000B9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90" name="Text Box 54" hidden="1">
          <a:extLst>
            <a:ext uri="{FF2B5EF4-FFF2-40B4-BE49-F238E27FC236}">
              <a16:creationId xmlns:a16="http://schemas.microsoft.com/office/drawing/2014/main" id="{00000000-0008-0000-0600-0000BA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91" name="Text Box 55" hidden="1">
          <a:extLst>
            <a:ext uri="{FF2B5EF4-FFF2-40B4-BE49-F238E27FC236}">
              <a16:creationId xmlns:a16="http://schemas.microsoft.com/office/drawing/2014/main" id="{00000000-0008-0000-0600-0000BB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92" name="Text Box 56" hidden="1">
          <a:extLst>
            <a:ext uri="{FF2B5EF4-FFF2-40B4-BE49-F238E27FC236}">
              <a16:creationId xmlns:a16="http://schemas.microsoft.com/office/drawing/2014/main" id="{00000000-0008-0000-0600-0000BC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76200" cy="200025"/>
    <xdr:sp macro="" textlink="">
      <xdr:nvSpPr>
        <xdr:cNvPr id="2493" name="Text Box 57" hidden="1">
          <a:extLst>
            <a:ext uri="{FF2B5EF4-FFF2-40B4-BE49-F238E27FC236}">
              <a16:creationId xmlns:a16="http://schemas.microsoft.com/office/drawing/2014/main" id="{00000000-0008-0000-0600-0000BD090000}"/>
            </a:ext>
          </a:extLst>
        </xdr:cNvPr>
        <xdr:cNvSpPr txBox="1">
          <a:spLocks noChangeArrowheads="1"/>
        </xdr:cNvSpPr>
      </xdr:nvSpPr>
      <xdr:spPr bwMode="auto">
        <a:xfrm>
          <a:off x="53625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94" name="Text Box 11" hidden="1">
          <a:extLst>
            <a:ext uri="{FF2B5EF4-FFF2-40B4-BE49-F238E27FC236}">
              <a16:creationId xmlns:a16="http://schemas.microsoft.com/office/drawing/2014/main" id="{00000000-0008-0000-0600-0000BE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95" name="Text Box 12" hidden="1">
          <a:extLst>
            <a:ext uri="{FF2B5EF4-FFF2-40B4-BE49-F238E27FC236}">
              <a16:creationId xmlns:a16="http://schemas.microsoft.com/office/drawing/2014/main" id="{00000000-0008-0000-0600-0000BF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96" name="Text Box 15" hidden="1">
          <a:extLst>
            <a:ext uri="{FF2B5EF4-FFF2-40B4-BE49-F238E27FC236}">
              <a16:creationId xmlns:a16="http://schemas.microsoft.com/office/drawing/2014/main" id="{00000000-0008-0000-0600-0000C0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97" name="Text Box 16" hidden="1">
          <a:extLst>
            <a:ext uri="{FF2B5EF4-FFF2-40B4-BE49-F238E27FC236}">
              <a16:creationId xmlns:a16="http://schemas.microsoft.com/office/drawing/2014/main" id="{00000000-0008-0000-0600-0000C1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98" name="Text Box 19" hidden="1">
          <a:extLst>
            <a:ext uri="{FF2B5EF4-FFF2-40B4-BE49-F238E27FC236}">
              <a16:creationId xmlns:a16="http://schemas.microsoft.com/office/drawing/2014/main" id="{00000000-0008-0000-0600-0000C2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499" name="Text Box 20" hidden="1">
          <a:extLst>
            <a:ext uri="{FF2B5EF4-FFF2-40B4-BE49-F238E27FC236}">
              <a16:creationId xmlns:a16="http://schemas.microsoft.com/office/drawing/2014/main" id="{00000000-0008-0000-0600-0000C3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500" name="Text Box 24" hidden="1">
          <a:extLst>
            <a:ext uri="{FF2B5EF4-FFF2-40B4-BE49-F238E27FC236}">
              <a16:creationId xmlns:a16="http://schemas.microsoft.com/office/drawing/2014/main" id="{00000000-0008-0000-0600-0000C4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790575</xdr:colOff>
      <xdr:row>38</xdr:row>
      <xdr:rowOff>0</xdr:rowOff>
    </xdr:from>
    <xdr:ext cx="76200" cy="200025"/>
    <xdr:sp macro="" textlink="">
      <xdr:nvSpPr>
        <xdr:cNvPr id="2501" name="Text Box 25" hidden="1">
          <a:extLst>
            <a:ext uri="{FF2B5EF4-FFF2-40B4-BE49-F238E27FC236}">
              <a16:creationId xmlns:a16="http://schemas.microsoft.com/office/drawing/2014/main" id="{00000000-0008-0000-0600-0000C5090000}"/>
            </a:ext>
          </a:extLst>
        </xdr:cNvPr>
        <xdr:cNvSpPr txBox="1">
          <a:spLocks noChangeArrowheads="1"/>
        </xdr:cNvSpPr>
      </xdr:nvSpPr>
      <xdr:spPr bwMode="auto">
        <a:xfrm>
          <a:off x="1743075" y="8724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tabSelected="1" zoomScaleNormal="100" zoomScaleSheetLayoutView="100" workbookViewId="0">
      <selection activeCell="D22" sqref="D22"/>
    </sheetView>
  </sheetViews>
  <sheetFormatPr defaultColWidth="9" defaultRowHeight="13.5"/>
  <cols>
    <col min="1" max="1" width="4" style="65" customWidth="1"/>
    <col min="2" max="2" width="5.140625" style="16" customWidth="1"/>
    <col min="3" max="3" width="12.28515625" style="16" customWidth="1"/>
    <col min="4" max="4" width="47.7109375" style="16" customWidth="1"/>
    <col min="5" max="5" width="12.28515625" style="16" customWidth="1"/>
    <col min="6" max="6" width="14.7109375" style="16" customWidth="1"/>
    <col min="7" max="7" width="11.140625" style="16" customWidth="1"/>
    <col min="8" max="8" width="10.42578125" style="16" customWidth="1"/>
    <col min="9" max="9" width="10.28515625" style="16" customWidth="1"/>
    <col min="10" max="10" width="11" style="16" customWidth="1"/>
    <col min="11" max="11" width="7.140625" style="16" customWidth="1"/>
    <col min="12" max="12" width="7.42578125" style="16" customWidth="1"/>
    <col min="13" max="13" width="13.28515625" style="16" customWidth="1"/>
    <col min="14" max="16384" width="9" style="16"/>
  </cols>
  <sheetData>
    <row r="1" spans="1:11" s="34" customFormat="1" ht="60.75" customHeight="1">
      <c r="B1" s="611" t="s">
        <v>348</v>
      </c>
      <c r="C1" s="611"/>
      <c r="D1" s="611"/>
      <c r="E1" s="611"/>
      <c r="F1" s="611"/>
      <c r="G1" s="611"/>
      <c r="H1" s="611"/>
      <c r="I1" s="611"/>
    </row>
    <row r="2" spans="1:11">
      <c r="B2" s="612" t="s">
        <v>67</v>
      </c>
      <c r="C2" s="612"/>
      <c r="D2" s="612"/>
      <c r="E2" s="612"/>
      <c r="F2" s="612"/>
      <c r="G2" s="612"/>
      <c r="H2" s="612"/>
      <c r="I2" s="612"/>
    </row>
    <row r="4" spans="1:11" ht="15.75">
      <c r="B4" s="613" t="s">
        <v>88</v>
      </c>
      <c r="C4" s="613"/>
      <c r="D4" s="613"/>
      <c r="E4" s="613"/>
      <c r="F4" s="613"/>
      <c r="G4" s="613"/>
      <c r="H4" s="613"/>
      <c r="I4" s="613"/>
    </row>
    <row r="5" spans="1:11" ht="15.75">
      <c r="B5" s="613"/>
      <c r="C5" s="613"/>
      <c r="D5" s="613"/>
      <c r="E5" s="613"/>
      <c r="F5" s="613"/>
      <c r="G5" s="613"/>
      <c r="H5" s="613"/>
      <c r="I5" s="613"/>
    </row>
    <row r="6" spans="1:11" ht="15.75">
      <c r="B6" s="614"/>
      <c r="C6" s="614"/>
      <c r="D6" s="614"/>
      <c r="E6" s="615" t="s">
        <v>66</v>
      </c>
      <c r="F6" s="615"/>
      <c r="G6" s="68">
        <f>I15</f>
        <v>0</v>
      </c>
      <c r="H6" s="616" t="s">
        <v>52</v>
      </c>
      <c r="I6" s="616"/>
    </row>
    <row r="7" spans="1:11" ht="81">
      <c r="B7" s="32" t="s">
        <v>65</v>
      </c>
      <c r="C7" s="32" t="s">
        <v>3</v>
      </c>
      <c r="D7" s="32" t="s">
        <v>53</v>
      </c>
      <c r="E7" s="32" t="s">
        <v>49</v>
      </c>
      <c r="F7" s="32" t="s">
        <v>45</v>
      </c>
      <c r="G7" s="33" t="s">
        <v>64</v>
      </c>
      <c r="H7" s="32" t="s">
        <v>63</v>
      </c>
      <c r="I7" s="32" t="s">
        <v>62</v>
      </c>
    </row>
    <row r="8" spans="1:11">
      <c r="B8" s="31">
        <v>1</v>
      </c>
      <c r="C8" s="31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</row>
    <row r="9" spans="1:11" ht="14.25" customHeight="1">
      <c r="B9" s="28" t="s">
        <v>61</v>
      </c>
      <c r="C9" s="28" t="s">
        <v>60</v>
      </c>
      <c r="D9" s="27" t="s">
        <v>49</v>
      </c>
      <c r="E9" s="61">
        <f>სამშენებლო!I5</f>
        <v>0</v>
      </c>
      <c r="F9" s="61"/>
      <c r="G9" s="61"/>
      <c r="H9" s="61"/>
      <c r="I9" s="61">
        <f>E9+F9+G9+H9</f>
        <v>0</v>
      </c>
      <c r="J9" s="29"/>
    </row>
    <row r="10" spans="1:11">
      <c r="B10" s="28" t="s">
        <v>59</v>
      </c>
      <c r="C10" s="28" t="s">
        <v>58</v>
      </c>
      <c r="D10" s="27" t="s">
        <v>369</v>
      </c>
      <c r="E10" s="61">
        <f>'wyal-kanal'!I4</f>
        <v>0</v>
      </c>
      <c r="F10" s="61"/>
      <c r="G10" s="61"/>
      <c r="H10" s="61"/>
      <c r="I10" s="61">
        <f>E10+F10+G10+H10</f>
        <v>0</v>
      </c>
      <c r="J10" s="29"/>
    </row>
    <row r="11" spans="1:11" s="53" customFormat="1">
      <c r="A11" s="65"/>
      <c r="B11" s="28" t="s">
        <v>57</v>
      </c>
      <c r="C11" s="28" t="s">
        <v>56</v>
      </c>
      <c r="D11" s="27" t="s">
        <v>32</v>
      </c>
      <c r="E11" s="61"/>
      <c r="F11" s="61">
        <f>'eleqtro '!F44/1000</f>
        <v>0</v>
      </c>
      <c r="G11" s="61"/>
      <c r="H11" s="61"/>
      <c r="I11" s="61">
        <f>F11</f>
        <v>0</v>
      </c>
      <c r="J11" s="29"/>
    </row>
    <row r="12" spans="1:11">
      <c r="B12" s="28" t="s">
        <v>55</v>
      </c>
      <c r="C12" s="28" t="s">
        <v>54</v>
      </c>
      <c r="D12" s="27" t="s">
        <v>46</v>
      </c>
      <c r="E12" s="61">
        <f>gatboba!H5</f>
        <v>0</v>
      </c>
      <c r="F12" s="61"/>
      <c r="G12" s="61"/>
      <c r="H12" s="61"/>
      <c r="I12" s="61">
        <f>E12</f>
        <v>0</v>
      </c>
      <c r="J12" s="29"/>
    </row>
    <row r="13" spans="1:11" s="65" customFormat="1">
      <c r="B13" s="28" t="s">
        <v>342</v>
      </c>
      <c r="C13" s="28" t="s">
        <v>343</v>
      </c>
      <c r="D13" s="27" t="s">
        <v>381</v>
      </c>
      <c r="E13" s="61"/>
      <c r="F13" s="61">
        <f>'susti denebi'!F45/1000</f>
        <v>0</v>
      </c>
      <c r="G13" s="61"/>
      <c r="H13" s="61"/>
      <c r="I13" s="61">
        <f>F13</f>
        <v>0</v>
      </c>
      <c r="J13" s="29"/>
    </row>
    <row r="14" spans="1:11">
      <c r="B14" s="28"/>
      <c r="C14" s="28"/>
      <c r="D14" s="27"/>
      <c r="E14" s="61"/>
      <c r="F14" s="61"/>
      <c r="G14" s="61"/>
      <c r="H14" s="61"/>
      <c r="I14" s="61"/>
      <c r="J14" s="29"/>
    </row>
    <row r="15" spans="1:11">
      <c r="B15" s="28"/>
      <c r="C15" s="28"/>
      <c r="D15" s="27" t="s">
        <v>8</v>
      </c>
      <c r="E15" s="61">
        <f>SUM(E9:E14)</f>
        <v>0</v>
      </c>
      <c r="F15" s="61">
        <f>SUM(F9:F14)</f>
        <v>0</v>
      </c>
      <c r="G15" s="61"/>
      <c r="H15" s="61"/>
      <c r="I15" s="61">
        <f>SUM(I9:I14)</f>
        <v>0</v>
      </c>
      <c r="J15" s="24"/>
      <c r="K15" s="23"/>
    </row>
    <row r="16" spans="1:11">
      <c r="B16" s="26"/>
      <c r="C16" s="26"/>
      <c r="D16" s="25"/>
      <c r="E16" s="24"/>
      <c r="F16" s="24"/>
      <c r="G16" s="24"/>
      <c r="H16" s="24"/>
      <c r="I16" s="24"/>
      <c r="J16" s="24"/>
      <c r="K16" s="23"/>
    </row>
    <row r="17" spans="2:17">
      <c r="B17" s="26"/>
      <c r="C17" s="26"/>
      <c r="D17" s="25"/>
      <c r="E17" s="24"/>
      <c r="F17" s="24"/>
      <c r="G17" s="24"/>
      <c r="H17" s="24"/>
      <c r="I17" s="24"/>
      <c r="J17" s="24"/>
      <c r="K17" s="23"/>
    </row>
    <row r="18" spans="2:17" s="54" customFormat="1" ht="16.5">
      <c r="F18" s="75"/>
      <c r="J18" s="55"/>
      <c r="K18" s="55"/>
      <c r="L18" s="55"/>
      <c r="M18" s="55"/>
      <c r="N18" s="55"/>
      <c r="O18" s="55"/>
      <c r="P18" s="2"/>
      <c r="Q18" s="55"/>
    </row>
    <row r="19" spans="2:17" ht="15.75">
      <c r="B19" s="21"/>
      <c r="C19" s="20"/>
      <c r="D19" s="19"/>
      <c r="E19" s="19"/>
      <c r="F19" s="19"/>
      <c r="G19" s="19"/>
      <c r="H19" s="19"/>
      <c r="I19" s="22"/>
    </row>
    <row r="20" spans="2:17" ht="15.75">
      <c r="B20" s="21"/>
      <c r="C20" s="21"/>
      <c r="D20" s="20"/>
      <c r="E20" s="19"/>
      <c r="F20" s="19"/>
      <c r="G20" s="19"/>
      <c r="H20" s="19"/>
      <c r="I20" s="19"/>
      <c r="J20" s="22"/>
    </row>
    <row r="21" spans="2:17" ht="15.75">
      <c r="B21" s="21"/>
      <c r="C21" s="21"/>
      <c r="D21" s="20"/>
      <c r="E21" s="19"/>
      <c r="F21" s="19"/>
      <c r="G21" s="19"/>
      <c r="H21" s="19"/>
      <c r="I21" s="19"/>
      <c r="J21" s="22"/>
    </row>
    <row r="22" spans="2:17" ht="15.75">
      <c r="B22" s="21"/>
      <c r="C22" s="21"/>
      <c r="D22" s="20" t="s">
        <v>36</v>
      </c>
      <c r="E22" s="19"/>
      <c r="F22" s="19"/>
      <c r="G22" s="19"/>
      <c r="H22" s="19"/>
      <c r="I22" s="19"/>
    </row>
    <row r="23" spans="2:17" ht="15.75">
      <c r="B23" s="21"/>
      <c r="C23" s="21"/>
      <c r="D23" s="20"/>
      <c r="E23" s="19"/>
      <c r="F23" s="19"/>
      <c r="G23" s="19"/>
      <c r="H23" s="19"/>
      <c r="I23" s="19"/>
    </row>
    <row r="24" spans="2:17" ht="15.75">
      <c r="B24" s="21"/>
      <c r="C24" s="21"/>
      <c r="D24" s="20"/>
      <c r="E24" s="19"/>
      <c r="F24" s="19"/>
      <c r="G24" s="19"/>
      <c r="H24" s="19"/>
      <c r="I24" s="19"/>
    </row>
    <row r="25" spans="2:17" ht="15.75">
      <c r="B25" s="21"/>
      <c r="C25" s="21"/>
      <c r="D25" s="20"/>
      <c r="E25" s="19"/>
      <c r="F25" s="19"/>
      <c r="G25" s="19"/>
      <c r="H25" s="19"/>
      <c r="I25" s="19"/>
    </row>
    <row r="26" spans="2:17" ht="15.75">
      <c r="B26" s="21"/>
      <c r="C26" s="21"/>
      <c r="D26" s="20"/>
      <c r="E26" s="19"/>
      <c r="F26" s="19"/>
      <c r="G26" s="19"/>
      <c r="H26" s="19"/>
      <c r="I26" s="19"/>
    </row>
    <row r="27" spans="2:17" ht="16.5">
      <c r="C27" s="18"/>
      <c r="D27" s="18"/>
      <c r="E27" s="18"/>
      <c r="F27" s="18"/>
      <c r="G27" s="18"/>
      <c r="H27" s="18"/>
      <c r="I27" s="18"/>
    </row>
    <row r="28" spans="2:17">
      <c r="C28" s="17"/>
      <c r="D28" s="17"/>
      <c r="E28" s="17"/>
      <c r="F28" s="17"/>
      <c r="G28" s="17"/>
      <c r="H28" s="17"/>
      <c r="I28" s="17"/>
    </row>
    <row r="29" spans="2:17">
      <c r="C29" s="17"/>
      <c r="D29" s="17"/>
      <c r="E29" s="17"/>
      <c r="F29" s="17"/>
      <c r="G29" s="17"/>
      <c r="H29" s="17"/>
      <c r="I29" s="17"/>
    </row>
    <row r="30" spans="2:17">
      <c r="C30" s="17"/>
      <c r="D30" s="17"/>
      <c r="E30" s="17"/>
      <c r="F30" s="17"/>
      <c r="G30" s="17"/>
      <c r="H30" s="17"/>
      <c r="I30" s="17"/>
    </row>
    <row r="31" spans="2:17">
      <c r="C31" s="17"/>
      <c r="D31" s="17"/>
      <c r="E31" s="17"/>
      <c r="F31" s="17"/>
      <c r="G31" s="17"/>
      <c r="H31" s="17"/>
      <c r="I31" s="17"/>
    </row>
    <row r="32" spans="2:17">
      <c r="C32" s="17"/>
      <c r="D32" s="17"/>
      <c r="E32" s="17"/>
      <c r="F32" s="17"/>
      <c r="G32" s="17"/>
      <c r="H32" s="17"/>
      <c r="I32" s="17"/>
    </row>
    <row r="33" spans="3:9">
      <c r="C33" s="17"/>
      <c r="D33" s="17"/>
      <c r="E33" s="17"/>
      <c r="F33" s="17"/>
      <c r="G33" s="17"/>
      <c r="H33" s="17"/>
      <c r="I33" s="17"/>
    </row>
  </sheetData>
  <sheetProtection algorithmName="SHA-512" hashValue="3RlrBE42ATWjcloop+pNPJB9d7l/JZ0J/pXtOUTKBqc/zhMwjnXrusI8wSNCN9TofRQ0IFCMVTNn+p4cpzcT5A==" saltValue="FH3J3/tb0rVKLvUbwttxbA==" spinCount="100000" sheet="1" objects="1" scenarios="1"/>
  <mergeCells count="7">
    <mergeCell ref="B1:I1"/>
    <mergeCell ref="B2:I2"/>
    <mergeCell ref="B4:I4"/>
    <mergeCell ref="B5:I5"/>
    <mergeCell ref="B6:D6"/>
    <mergeCell ref="E6:F6"/>
    <mergeCell ref="H6:I6"/>
  </mergeCells>
  <pageMargins left="0.11811023622047245" right="0.11811023622047245" top="0.62992125984251968" bottom="0.27559055118110237" header="0.31496062992125984" footer="0.11811023622047245"/>
  <pageSetup paperSize="9" scale="95" orientation="landscape" horizontalDpi="1200" verticalDpi="12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2"/>
  <sheetViews>
    <sheetView zoomScale="85" zoomScaleNormal="85" workbookViewId="0">
      <selection activeCell="P20" sqref="P20"/>
    </sheetView>
  </sheetViews>
  <sheetFormatPr defaultRowHeight="12.75"/>
  <cols>
    <col min="1" max="1" width="7.28515625" style="342" customWidth="1"/>
    <col min="2" max="2" width="50.28515625" style="343" customWidth="1"/>
    <col min="3" max="3" width="7.42578125" style="343" customWidth="1"/>
    <col min="4" max="4" width="8.42578125" style="344" customWidth="1"/>
    <col min="5" max="5" width="9.28515625" style="344" customWidth="1"/>
    <col min="6" max="6" width="8.28515625" style="344" customWidth="1"/>
    <col min="7" max="7" width="10.85546875" style="344" customWidth="1"/>
    <col min="8" max="8" width="10.85546875" style="345" customWidth="1"/>
    <col min="9" max="9" width="10.85546875" style="344" customWidth="1"/>
    <col min="10" max="10" width="12.85546875" style="344" customWidth="1"/>
    <col min="11" max="16384" width="9.140625" style="343"/>
  </cols>
  <sheetData>
    <row r="2" spans="1:10" s="272" customFormat="1" ht="44.25" customHeight="1">
      <c r="A2" s="617" t="s">
        <v>348</v>
      </c>
      <c r="B2" s="617"/>
      <c r="C2" s="617"/>
      <c r="D2" s="617"/>
      <c r="E2" s="617"/>
      <c r="F2" s="617"/>
      <c r="G2" s="617"/>
      <c r="H2" s="617"/>
      <c r="I2" s="617"/>
      <c r="J2" s="617"/>
    </row>
    <row r="3" spans="1:10" s="54" customFormat="1" ht="22.5" customHeight="1">
      <c r="A3" s="3"/>
      <c r="E3" s="4" t="s">
        <v>68</v>
      </c>
      <c r="J3" s="55"/>
    </row>
    <row r="4" spans="1:10" s="54" customFormat="1" ht="16.5">
      <c r="A4" s="5"/>
      <c r="C4" s="633"/>
      <c r="D4" s="634"/>
      <c r="E4" s="634"/>
      <c r="F4" s="634"/>
      <c r="G4" s="634"/>
      <c r="H4" s="634"/>
      <c r="I4" s="634"/>
      <c r="J4" s="634"/>
    </row>
    <row r="5" spans="1:10" s="54" customFormat="1" ht="16.5">
      <c r="A5" s="7" t="s">
        <v>0</v>
      </c>
      <c r="C5" s="6"/>
      <c r="D5" s="55"/>
      <c r="E5" s="55"/>
      <c r="F5" s="43"/>
      <c r="G5" s="43"/>
      <c r="H5" s="8" t="s">
        <v>73</v>
      </c>
      <c r="I5" s="9">
        <f>J402/1000</f>
        <v>0</v>
      </c>
      <c r="J5" s="10" t="s">
        <v>72</v>
      </c>
    </row>
    <row r="6" spans="1:10" s="54" customFormat="1" ht="17.25" customHeight="1">
      <c r="A6" s="11"/>
      <c r="B6" s="12"/>
      <c r="C6" s="12"/>
      <c r="D6" s="13"/>
      <c r="E6" s="13"/>
      <c r="F6" s="59"/>
      <c r="G6" s="58"/>
      <c r="H6" s="56" t="s">
        <v>77</v>
      </c>
      <c r="I6" s="60">
        <f>G396/1000</f>
        <v>0</v>
      </c>
      <c r="J6" s="57" t="s">
        <v>78</v>
      </c>
    </row>
    <row r="7" spans="1:10" s="275" customFormat="1" ht="15" customHeight="1">
      <c r="A7" s="618" t="s">
        <v>141</v>
      </c>
      <c r="B7" s="620" t="s">
        <v>142</v>
      </c>
      <c r="C7" s="622" t="s">
        <v>5</v>
      </c>
      <c r="D7" s="624" t="s">
        <v>143</v>
      </c>
      <c r="E7" s="625" t="s">
        <v>7</v>
      </c>
      <c r="F7" s="627" t="s">
        <v>144</v>
      </c>
      <c r="G7" s="627"/>
      <c r="H7" s="628" t="s">
        <v>145</v>
      </c>
      <c r="I7" s="628"/>
      <c r="J7" s="632" t="s">
        <v>146</v>
      </c>
    </row>
    <row r="8" spans="1:10" s="275" customFormat="1" ht="13.5">
      <c r="A8" s="619"/>
      <c r="B8" s="621"/>
      <c r="C8" s="623"/>
      <c r="D8" s="624"/>
      <c r="E8" s="626"/>
      <c r="F8" s="432" t="s">
        <v>147</v>
      </c>
      <c r="G8" s="432" t="s">
        <v>7</v>
      </c>
      <c r="H8" s="432" t="s">
        <v>147</v>
      </c>
      <c r="I8" s="432" t="s">
        <v>7</v>
      </c>
      <c r="J8" s="632"/>
    </row>
    <row r="9" spans="1:10" s="279" customFormat="1" ht="13.5">
      <c r="A9" s="276">
        <v>1</v>
      </c>
      <c r="B9" s="277">
        <v>2</v>
      </c>
      <c r="C9" s="278">
        <v>3</v>
      </c>
      <c r="D9" s="276">
        <v>4</v>
      </c>
      <c r="E9" s="276">
        <v>5</v>
      </c>
      <c r="F9" s="433">
        <v>6</v>
      </c>
      <c r="G9" s="433">
        <v>7</v>
      </c>
      <c r="H9" s="432">
        <v>8</v>
      </c>
      <c r="I9" s="432">
        <v>9</v>
      </c>
      <c r="J9" s="431">
        <v>10</v>
      </c>
    </row>
    <row r="10" spans="1:10" s="279" customFormat="1" ht="13.5">
      <c r="A10" s="276"/>
      <c r="B10" s="495"/>
      <c r="C10" s="278"/>
      <c r="D10" s="276"/>
      <c r="E10" s="276"/>
      <c r="F10" s="490"/>
      <c r="G10" s="490"/>
      <c r="H10" s="489"/>
      <c r="I10" s="489"/>
      <c r="J10" s="488"/>
    </row>
    <row r="11" spans="1:10" s="279" customFormat="1" ht="20.25">
      <c r="A11" s="518"/>
      <c r="B11" s="629" t="s">
        <v>367</v>
      </c>
      <c r="C11" s="630"/>
      <c r="D11" s="631"/>
      <c r="E11" s="518"/>
      <c r="F11" s="519"/>
      <c r="G11" s="519"/>
      <c r="H11" s="520"/>
      <c r="I11" s="520"/>
      <c r="J11" s="521"/>
    </row>
    <row r="12" spans="1:10" s="294" customFormat="1" ht="27">
      <c r="A12" s="305">
        <v>1</v>
      </c>
      <c r="B12" s="529" t="s">
        <v>379</v>
      </c>
      <c r="C12" s="525" t="s">
        <v>11</v>
      </c>
      <c r="D12" s="525">
        <v>2.5</v>
      </c>
      <c r="E12" s="307"/>
      <c r="F12" s="686"/>
      <c r="G12" s="307">
        <f>F12*D12</f>
        <v>0</v>
      </c>
      <c r="H12" s="689"/>
      <c r="I12" s="307"/>
      <c r="J12" s="526">
        <f>I12+G12</f>
        <v>0</v>
      </c>
    </row>
    <row r="13" spans="1:10" s="294" customFormat="1" ht="15">
      <c r="A13" s="298">
        <v>2</v>
      </c>
      <c r="B13" s="319" t="s">
        <v>168</v>
      </c>
      <c r="C13" s="280" t="s">
        <v>11</v>
      </c>
      <c r="D13" s="309">
        <v>3.2</v>
      </c>
      <c r="E13" s="301"/>
      <c r="F13" s="687"/>
      <c r="G13" s="301"/>
      <c r="H13" s="689"/>
      <c r="I13" s="301"/>
      <c r="J13" s="301">
        <f>SUM(J14:J16)</f>
        <v>0</v>
      </c>
    </row>
    <row r="14" spans="1:10" s="294" customFormat="1" ht="13.5">
      <c r="A14" s="298"/>
      <c r="B14" s="302" t="s">
        <v>9</v>
      </c>
      <c r="C14" s="304" t="s">
        <v>11</v>
      </c>
      <c r="D14" s="304">
        <v>1</v>
      </c>
      <c r="E14" s="310">
        <f>D13*D14</f>
        <v>3.2</v>
      </c>
      <c r="F14" s="688"/>
      <c r="G14" s="297">
        <f>E14*F14</f>
        <v>0</v>
      </c>
      <c r="H14" s="689"/>
      <c r="I14" s="297"/>
      <c r="J14" s="297">
        <f>G14</f>
        <v>0</v>
      </c>
    </row>
    <row r="15" spans="1:10" s="294" customFormat="1" ht="15.75">
      <c r="A15" s="296"/>
      <c r="B15" s="311" t="s">
        <v>169</v>
      </c>
      <c r="C15" s="296" t="s">
        <v>108</v>
      </c>
      <c r="D15" s="282">
        <v>0.15</v>
      </c>
      <c r="E15" s="284">
        <f>D15*D13</f>
        <v>0.48</v>
      </c>
      <c r="F15" s="689"/>
      <c r="G15" s="284"/>
      <c r="H15" s="689"/>
      <c r="I15" s="284">
        <f>E15*H15</f>
        <v>0</v>
      </c>
      <c r="J15" s="284">
        <f>I15</f>
        <v>0</v>
      </c>
    </row>
    <row r="16" spans="1:10" s="294" customFormat="1" ht="13.5">
      <c r="A16" s="298"/>
      <c r="B16" s="302" t="s">
        <v>149</v>
      </c>
      <c r="C16" s="298" t="s">
        <v>19</v>
      </c>
      <c r="D16" s="298">
        <v>65</v>
      </c>
      <c r="E16" s="297">
        <f>D16*D13</f>
        <v>208</v>
      </c>
      <c r="F16" s="689"/>
      <c r="G16" s="297"/>
      <c r="H16" s="689"/>
      <c r="I16" s="297">
        <f>E16*H16</f>
        <v>0</v>
      </c>
      <c r="J16" s="297">
        <f>I16</f>
        <v>0</v>
      </c>
    </row>
    <row r="17" spans="1:10" ht="13.5">
      <c r="A17" s="79">
        <v>3</v>
      </c>
      <c r="B17" s="583" t="s">
        <v>438</v>
      </c>
      <c r="C17" s="83" t="s">
        <v>19</v>
      </c>
      <c r="D17" s="83">
        <v>1</v>
      </c>
      <c r="E17" s="359"/>
      <c r="F17" s="690"/>
      <c r="G17" s="359">
        <f>F17*D17</f>
        <v>0</v>
      </c>
      <c r="H17" s="690"/>
      <c r="I17" s="359"/>
      <c r="J17" s="584">
        <f>G17</f>
        <v>0</v>
      </c>
    </row>
    <row r="18" spans="1:10" s="279" customFormat="1" ht="15.75">
      <c r="A18" s="491"/>
      <c r="B18" s="468"/>
      <c r="C18" s="492" t="s">
        <v>353</v>
      </c>
      <c r="D18" s="491"/>
      <c r="E18" s="491"/>
      <c r="F18" s="493"/>
      <c r="G18" s="493"/>
      <c r="H18" s="494"/>
      <c r="I18" s="494"/>
      <c r="J18" s="347"/>
    </row>
    <row r="19" spans="1:10" s="279" customFormat="1" ht="13.5">
      <c r="A19" s="414">
        <v>1</v>
      </c>
      <c r="B19" s="498" t="s">
        <v>354</v>
      </c>
      <c r="C19" s="416" t="s">
        <v>12</v>
      </c>
      <c r="D19" s="499">
        <f>E25*0.0314+E23*0.0036+E22*0.0142+E21*0.0174+0.38*0.9*40*0.0314</f>
        <v>3.3365520000000002</v>
      </c>
      <c r="E19" s="417"/>
      <c r="F19" s="691"/>
      <c r="G19" s="417"/>
      <c r="H19" s="691"/>
      <c r="I19" s="417"/>
      <c r="J19" s="417">
        <f>SUM(J20:J26)</f>
        <v>0</v>
      </c>
    </row>
    <row r="20" spans="1:10" s="1" customFormat="1" ht="13.5">
      <c r="A20" s="414"/>
      <c r="B20" s="500" t="s">
        <v>9</v>
      </c>
      <c r="C20" s="501" t="s">
        <v>12</v>
      </c>
      <c r="D20" s="501">
        <v>1</v>
      </c>
      <c r="E20" s="502">
        <f>D19*D20</f>
        <v>3.3365520000000002</v>
      </c>
      <c r="F20" s="692"/>
      <c r="G20" s="502">
        <f>E20*F20</f>
        <v>0</v>
      </c>
      <c r="H20" s="692"/>
      <c r="I20" s="502"/>
      <c r="J20" s="502">
        <f>G20</f>
        <v>0</v>
      </c>
    </row>
    <row r="21" spans="1:10" s="281" customFormat="1" ht="13.5">
      <c r="A21" s="414"/>
      <c r="B21" s="503" t="s">
        <v>355</v>
      </c>
      <c r="C21" s="501" t="s">
        <v>31</v>
      </c>
      <c r="D21" s="501" t="s">
        <v>37</v>
      </c>
      <c r="E21" s="504">
        <v>65</v>
      </c>
      <c r="F21" s="692"/>
      <c r="G21" s="502"/>
      <c r="H21" s="692"/>
      <c r="I21" s="502">
        <f>E21*H21</f>
        <v>0</v>
      </c>
      <c r="J21" s="502">
        <f>I21</f>
        <v>0</v>
      </c>
    </row>
    <row r="22" spans="1:10" s="281" customFormat="1" ht="13.5">
      <c r="A22" s="414"/>
      <c r="B22" s="503" t="s">
        <v>356</v>
      </c>
      <c r="C22" s="501" t="s">
        <v>31</v>
      </c>
      <c r="D22" s="501" t="s">
        <v>37</v>
      </c>
      <c r="E22" s="504">
        <v>70</v>
      </c>
      <c r="F22" s="692"/>
      <c r="G22" s="502"/>
      <c r="H22" s="692"/>
      <c r="I22" s="502">
        <f>E22*H22</f>
        <v>0</v>
      </c>
      <c r="J22" s="502">
        <f>I22</f>
        <v>0</v>
      </c>
    </row>
    <row r="23" spans="1:10" s="281" customFormat="1" ht="13.5">
      <c r="A23" s="414"/>
      <c r="B23" s="503" t="s">
        <v>357</v>
      </c>
      <c r="C23" s="501" t="s">
        <v>31</v>
      </c>
      <c r="D23" s="501" t="s">
        <v>37</v>
      </c>
      <c r="E23" s="504">
        <v>130</v>
      </c>
      <c r="F23" s="692"/>
      <c r="G23" s="502"/>
      <c r="H23" s="692"/>
      <c r="I23" s="502">
        <f>E23*H23</f>
        <v>0</v>
      </c>
      <c r="J23" s="502">
        <f>I23</f>
        <v>0</v>
      </c>
    </row>
    <row r="24" spans="1:10" s="281" customFormat="1" ht="27">
      <c r="A24" s="414"/>
      <c r="B24" s="517" t="s">
        <v>366</v>
      </c>
      <c r="C24" s="501" t="s">
        <v>19</v>
      </c>
      <c r="D24" s="501" t="s">
        <v>37</v>
      </c>
      <c r="E24" s="504">
        <v>50</v>
      </c>
      <c r="F24" s="692"/>
      <c r="G24" s="502"/>
      <c r="H24" s="692"/>
      <c r="I24" s="502">
        <f>E24*H24</f>
        <v>0</v>
      </c>
      <c r="J24" s="502">
        <f>I24</f>
        <v>0</v>
      </c>
    </row>
    <row r="25" spans="1:10" s="281" customFormat="1" ht="13.5">
      <c r="A25" s="414"/>
      <c r="B25" s="503" t="s">
        <v>358</v>
      </c>
      <c r="C25" s="501" t="s">
        <v>18</v>
      </c>
      <c r="D25" s="501" t="s">
        <v>37</v>
      </c>
      <c r="E25" s="504">
        <v>10</v>
      </c>
      <c r="F25" s="692"/>
      <c r="G25" s="502"/>
      <c r="H25" s="692"/>
      <c r="I25" s="502">
        <f>E25*H25</f>
        <v>0</v>
      </c>
      <c r="J25" s="502">
        <f>I25</f>
        <v>0</v>
      </c>
    </row>
    <row r="26" spans="1:10" s="281" customFormat="1" ht="13.5">
      <c r="A26" s="412"/>
      <c r="B26" s="430" t="s">
        <v>17</v>
      </c>
      <c r="C26" s="14" t="s">
        <v>16</v>
      </c>
      <c r="D26" s="14">
        <v>8</v>
      </c>
      <c r="E26" s="15">
        <f>D26*D19</f>
        <v>26.692416000000001</v>
      </c>
      <c r="F26" s="690"/>
      <c r="G26" s="15"/>
      <c r="H26" s="695"/>
      <c r="I26" s="15">
        <f t="shared" ref="I26" si="0">E26*H26</f>
        <v>0</v>
      </c>
      <c r="J26" s="15">
        <f t="shared" ref="J26" si="1">I26</f>
        <v>0</v>
      </c>
    </row>
    <row r="27" spans="1:10" s="281" customFormat="1" ht="27">
      <c r="A27" s="69">
        <v>2</v>
      </c>
      <c r="B27" s="429" t="s">
        <v>350</v>
      </c>
      <c r="C27" s="70" t="s">
        <v>12</v>
      </c>
      <c r="D27" s="505">
        <f>D19</f>
        <v>3.3365520000000002</v>
      </c>
      <c r="E27" s="71"/>
      <c r="F27" s="693"/>
      <c r="G27" s="71"/>
      <c r="H27" s="693"/>
      <c r="I27" s="71"/>
      <c r="J27" s="71">
        <f>SUM(J28:J30)</f>
        <v>0</v>
      </c>
    </row>
    <row r="28" spans="1:10" s="285" customFormat="1" ht="15">
      <c r="A28" s="69"/>
      <c r="B28" s="503" t="s">
        <v>23</v>
      </c>
      <c r="C28" s="69" t="s">
        <v>12</v>
      </c>
      <c r="D28" s="69">
        <v>1</v>
      </c>
      <c r="E28" s="507">
        <f>D27*D28</f>
        <v>3.3365520000000002</v>
      </c>
      <c r="F28" s="688"/>
      <c r="G28" s="507">
        <f>E28*F28</f>
        <v>0</v>
      </c>
      <c r="H28" s="694"/>
      <c r="I28" s="507"/>
      <c r="J28" s="507">
        <f>G28</f>
        <v>0</v>
      </c>
    </row>
    <row r="29" spans="1:10" s="281" customFormat="1" ht="13.5">
      <c r="A29" s="69"/>
      <c r="B29" s="503" t="s">
        <v>351</v>
      </c>
      <c r="C29" s="69" t="s">
        <v>16</v>
      </c>
      <c r="D29" s="69">
        <v>8.1</v>
      </c>
      <c r="E29" s="507">
        <f>D27*D29</f>
        <v>27.026071200000001</v>
      </c>
      <c r="F29" s="694"/>
      <c r="G29" s="507"/>
      <c r="H29" s="694"/>
      <c r="I29" s="507">
        <f>E29*H29</f>
        <v>0</v>
      </c>
      <c r="J29" s="507">
        <f>I29</f>
        <v>0</v>
      </c>
    </row>
    <row r="30" spans="1:10" s="281" customFormat="1" ht="13.5">
      <c r="A30" s="69"/>
      <c r="B30" s="503" t="s">
        <v>352</v>
      </c>
      <c r="C30" s="69" t="s">
        <v>13</v>
      </c>
      <c r="D30" s="69">
        <v>0.09</v>
      </c>
      <c r="E30" s="507">
        <f>D27*D30</f>
        <v>0.30028968</v>
      </c>
      <c r="F30" s="694"/>
      <c r="G30" s="507"/>
      <c r="H30" s="694"/>
      <c r="I30" s="507">
        <f>E30*H30</f>
        <v>0</v>
      </c>
      <c r="J30" s="507">
        <f>I30</f>
        <v>0</v>
      </c>
    </row>
    <row r="31" spans="1:10" s="279" customFormat="1" ht="15.75">
      <c r="A31" s="491"/>
      <c r="B31" s="468"/>
      <c r="C31" s="492" t="s">
        <v>359</v>
      </c>
      <c r="D31" s="491"/>
      <c r="E31" s="491"/>
      <c r="F31" s="493"/>
      <c r="G31" s="493"/>
      <c r="H31" s="494"/>
      <c r="I31" s="494"/>
      <c r="J31" s="347"/>
    </row>
    <row r="32" spans="1:10" s="279" customFormat="1" ht="15.75">
      <c r="A32" s="98">
        <v>1</v>
      </c>
      <c r="B32" s="99" t="s">
        <v>266</v>
      </c>
      <c r="C32" s="98" t="s">
        <v>50</v>
      </c>
      <c r="D32" s="100">
        <v>26</v>
      </c>
      <c r="E32" s="509"/>
      <c r="F32" s="696"/>
      <c r="G32" s="100">
        <f>F32*D32</f>
        <v>0</v>
      </c>
      <c r="H32" s="696"/>
      <c r="I32" s="100"/>
      <c r="J32" s="100">
        <f>G32</f>
        <v>0</v>
      </c>
    </row>
    <row r="33" spans="1:10" s="279" customFormat="1" ht="27">
      <c r="A33" s="98">
        <v>2</v>
      </c>
      <c r="B33" s="99" t="s">
        <v>360</v>
      </c>
      <c r="C33" s="98" t="s">
        <v>50</v>
      </c>
      <c r="D33" s="100">
        <v>26</v>
      </c>
      <c r="F33" s="696"/>
      <c r="G33" s="100">
        <f>F33*D33</f>
        <v>0</v>
      </c>
      <c r="H33" s="696"/>
      <c r="I33" s="100"/>
      <c r="J33" s="100">
        <f>G33</f>
        <v>0</v>
      </c>
    </row>
    <row r="34" spans="1:10" s="279" customFormat="1" ht="15.75">
      <c r="A34" s="98">
        <v>3</v>
      </c>
      <c r="B34" s="99" t="s">
        <v>361</v>
      </c>
      <c r="C34" s="98" t="s">
        <v>50</v>
      </c>
      <c r="D34" s="100">
        <v>26</v>
      </c>
      <c r="E34" s="509"/>
      <c r="F34" s="696"/>
      <c r="G34" s="100"/>
      <c r="H34" s="696"/>
      <c r="I34" s="100">
        <f>H34*D34</f>
        <v>0</v>
      </c>
      <c r="J34" s="100">
        <f>I34</f>
        <v>0</v>
      </c>
    </row>
    <row r="35" spans="1:10" s="279" customFormat="1" ht="30.75" customHeight="1">
      <c r="A35" s="414">
        <v>4</v>
      </c>
      <c r="B35" s="434" t="s">
        <v>299</v>
      </c>
      <c r="C35" s="416" t="s">
        <v>107</v>
      </c>
      <c r="D35" s="416">
        <v>30</v>
      </c>
      <c r="E35" s="417"/>
      <c r="F35" s="691"/>
      <c r="G35" s="417"/>
      <c r="H35" s="691"/>
      <c r="I35" s="417"/>
      <c r="J35" s="417">
        <f>SUM(J36:J37)</f>
        <v>0</v>
      </c>
    </row>
    <row r="36" spans="1:10" s="294" customFormat="1" ht="13.5">
      <c r="A36" s="423"/>
      <c r="B36" s="427" t="s">
        <v>9</v>
      </c>
      <c r="C36" s="425" t="s">
        <v>11</v>
      </c>
      <c r="D36" s="425">
        <v>1</v>
      </c>
      <c r="E36" s="426">
        <f>D35*D36</f>
        <v>30</v>
      </c>
      <c r="F36" s="700"/>
      <c r="G36" s="426">
        <f>E36*F36</f>
        <v>0</v>
      </c>
      <c r="H36" s="697"/>
      <c r="I36" s="426"/>
      <c r="J36" s="426">
        <f>G36</f>
        <v>0</v>
      </c>
    </row>
    <row r="37" spans="1:10" s="294" customFormat="1" ht="15.75">
      <c r="A37" s="423"/>
      <c r="B37" s="427" t="s">
        <v>197</v>
      </c>
      <c r="C37" s="425" t="s">
        <v>108</v>
      </c>
      <c r="D37" s="425">
        <v>1.22</v>
      </c>
      <c r="E37" s="426">
        <f>D35*D37</f>
        <v>36.6</v>
      </c>
      <c r="F37" s="697"/>
      <c r="G37" s="426"/>
      <c r="H37" s="697"/>
      <c r="I37" s="426">
        <f>E37*H37</f>
        <v>0</v>
      </c>
      <c r="J37" s="426">
        <f>I37</f>
        <v>0</v>
      </c>
    </row>
    <row r="38" spans="1:10" s="294" customFormat="1" ht="15.75">
      <c r="A38" s="286">
        <v>5</v>
      </c>
      <c r="B38" s="287" t="s">
        <v>300</v>
      </c>
      <c r="C38" s="288" t="s">
        <v>107</v>
      </c>
      <c r="D38" s="289">
        <v>17</v>
      </c>
      <c r="E38" s="290"/>
      <c r="F38" s="698"/>
      <c r="G38" s="290"/>
      <c r="H38" s="698"/>
      <c r="I38" s="290"/>
      <c r="J38" s="290">
        <f>SUM(J39:J41)</f>
        <v>0</v>
      </c>
    </row>
    <row r="39" spans="1:10" s="281" customFormat="1" ht="15.75">
      <c r="A39" s="286"/>
      <c r="B39" s="291" t="s">
        <v>9</v>
      </c>
      <c r="C39" s="286" t="s">
        <v>108</v>
      </c>
      <c r="D39" s="286">
        <v>1</v>
      </c>
      <c r="E39" s="292">
        <f>D38*D39</f>
        <v>17</v>
      </c>
      <c r="F39" s="699"/>
      <c r="G39" s="292">
        <f>E39*F39</f>
        <v>0</v>
      </c>
      <c r="H39" s="699"/>
      <c r="I39" s="292"/>
      <c r="J39" s="292">
        <f>G39</f>
        <v>0</v>
      </c>
    </row>
    <row r="40" spans="1:10" s="294" customFormat="1" ht="13.5" customHeight="1">
      <c r="A40" s="286"/>
      <c r="B40" s="291" t="s">
        <v>165</v>
      </c>
      <c r="C40" s="286" t="s">
        <v>108</v>
      </c>
      <c r="D40" s="286">
        <v>1.0149999999999999</v>
      </c>
      <c r="E40" s="496">
        <f>D40*D38</f>
        <v>17.254999999999999</v>
      </c>
      <c r="F40" s="699"/>
      <c r="G40" s="292"/>
      <c r="H40" s="699"/>
      <c r="I40" s="295">
        <f>E40*H40</f>
        <v>0</v>
      </c>
      <c r="J40" s="292">
        <f>I40</f>
        <v>0</v>
      </c>
    </row>
    <row r="41" spans="1:10" s="285" customFormat="1" ht="15">
      <c r="A41" s="351"/>
      <c r="B41" s="352" t="s">
        <v>301</v>
      </c>
      <c r="C41" s="351" t="s">
        <v>12</v>
      </c>
      <c r="D41" s="351" t="s">
        <v>37</v>
      </c>
      <c r="E41" s="497">
        <v>1.07</v>
      </c>
      <c r="F41" s="701"/>
      <c r="G41" s="349"/>
      <c r="H41" s="697"/>
      <c r="I41" s="348">
        <f>H41*E41</f>
        <v>0</v>
      </c>
      <c r="J41" s="349">
        <f>I41</f>
        <v>0</v>
      </c>
    </row>
    <row r="42" spans="1:10" s="279" customFormat="1" ht="15.75">
      <c r="A42" s="491"/>
      <c r="B42" s="516"/>
      <c r="C42" s="469" t="s">
        <v>362</v>
      </c>
      <c r="D42" s="491"/>
      <c r="E42" s="491"/>
      <c r="F42" s="493"/>
      <c r="G42" s="493"/>
      <c r="H42" s="494"/>
      <c r="I42" s="494"/>
      <c r="J42" s="347"/>
    </row>
    <row r="43" spans="1:10" s="294" customFormat="1" ht="27">
      <c r="A43" s="69">
        <v>1</v>
      </c>
      <c r="B43" s="510" t="s">
        <v>364</v>
      </c>
      <c r="C43" s="511" t="s">
        <v>11</v>
      </c>
      <c r="D43" s="512">
        <v>26</v>
      </c>
      <c r="E43" s="513"/>
      <c r="F43" s="702"/>
      <c r="G43" s="513"/>
      <c r="H43" s="702"/>
      <c r="I43" s="513"/>
      <c r="J43" s="513">
        <f>SUM(J44:J45)</f>
        <v>0</v>
      </c>
    </row>
    <row r="44" spans="1:10" s="281" customFormat="1" ht="15.75">
      <c r="A44" s="304"/>
      <c r="B44" s="332" t="s">
        <v>9</v>
      </c>
      <c r="C44" s="304" t="s">
        <v>38</v>
      </c>
      <c r="D44" s="304">
        <v>1</v>
      </c>
      <c r="E44" s="310">
        <f>D43*D44</f>
        <v>26</v>
      </c>
      <c r="F44" s="688"/>
      <c r="G44" s="310">
        <f>E44*F44</f>
        <v>0</v>
      </c>
      <c r="H44" s="688"/>
      <c r="I44" s="310"/>
      <c r="J44" s="310">
        <f>G44</f>
        <v>0</v>
      </c>
    </row>
    <row r="45" spans="1:10" s="294" customFormat="1" ht="13.5" customHeight="1">
      <c r="A45" s="354"/>
      <c r="B45" s="514" t="s">
        <v>363</v>
      </c>
      <c r="C45" s="354" t="s">
        <v>38</v>
      </c>
      <c r="D45" s="354">
        <v>1.1000000000000001</v>
      </c>
      <c r="E45" s="515">
        <f>D45*D43</f>
        <v>28.6</v>
      </c>
      <c r="F45" s="694"/>
      <c r="G45" s="515"/>
      <c r="H45" s="694"/>
      <c r="I45" s="515">
        <f>H45*E45</f>
        <v>0</v>
      </c>
      <c r="J45" s="515">
        <f>I45</f>
        <v>0</v>
      </c>
    </row>
    <row r="46" spans="1:10" s="285" customFormat="1" ht="15.75">
      <c r="A46" s="286">
        <v>2</v>
      </c>
      <c r="B46" s="287" t="s">
        <v>300</v>
      </c>
      <c r="C46" s="288" t="s">
        <v>107</v>
      </c>
      <c r="D46" s="289">
        <v>14</v>
      </c>
      <c r="E46" s="290"/>
      <c r="F46" s="698"/>
      <c r="G46" s="290"/>
      <c r="H46" s="698"/>
      <c r="I46" s="290"/>
      <c r="J46" s="290">
        <f>SUM(J47:J49)</f>
        <v>0</v>
      </c>
    </row>
    <row r="47" spans="1:10" s="285" customFormat="1" ht="15.75">
      <c r="A47" s="286"/>
      <c r="B47" s="291" t="s">
        <v>9</v>
      </c>
      <c r="C47" s="286" t="s">
        <v>108</v>
      </c>
      <c r="D47" s="286">
        <v>1</v>
      </c>
      <c r="E47" s="292">
        <f>D46*D47</f>
        <v>14</v>
      </c>
      <c r="F47" s="699"/>
      <c r="G47" s="292">
        <f>E47*F47</f>
        <v>0</v>
      </c>
      <c r="H47" s="699"/>
      <c r="I47" s="292"/>
      <c r="J47" s="292">
        <f>G47</f>
        <v>0</v>
      </c>
    </row>
    <row r="48" spans="1:10" s="294" customFormat="1" ht="15.75">
      <c r="A48" s="286"/>
      <c r="B48" s="291" t="s">
        <v>165</v>
      </c>
      <c r="C48" s="286" t="s">
        <v>108</v>
      </c>
      <c r="D48" s="286">
        <v>1.0149999999999999</v>
      </c>
      <c r="E48" s="496">
        <f>D48*D46</f>
        <v>14.209999999999999</v>
      </c>
      <c r="F48" s="699"/>
      <c r="G48" s="292"/>
      <c r="H48" s="699"/>
      <c r="I48" s="295">
        <f>E48*H48</f>
        <v>0</v>
      </c>
      <c r="J48" s="292">
        <f>I48</f>
        <v>0</v>
      </c>
    </row>
    <row r="49" spans="1:10" s="294" customFormat="1" ht="13.5">
      <c r="A49" s="351"/>
      <c r="B49" s="352" t="s">
        <v>301</v>
      </c>
      <c r="C49" s="351" t="s">
        <v>12</v>
      </c>
      <c r="D49" s="351" t="s">
        <v>37</v>
      </c>
      <c r="E49" s="497">
        <v>1.07</v>
      </c>
      <c r="F49" s="701"/>
      <c r="G49" s="349"/>
      <c r="H49" s="697"/>
      <c r="I49" s="348">
        <f>H49*E49</f>
        <v>0</v>
      </c>
      <c r="J49" s="349">
        <f>I49</f>
        <v>0</v>
      </c>
    </row>
    <row r="50" spans="1:10" s="294" customFormat="1" ht="27">
      <c r="A50" s="593">
        <v>3</v>
      </c>
      <c r="B50" s="594" t="s">
        <v>421</v>
      </c>
      <c r="C50" s="595" t="s">
        <v>12</v>
      </c>
      <c r="D50" s="596">
        <f>E52*0.00393</f>
        <v>5.8950000000000002E-2</v>
      </c>
      <c r="E50" s="597"/>
      <c r="F50" s="691"/>
      <c r="G50" s="597"/>
      <c r="H50" s="691"/>
      <c r="I50" s="597"/>
      <c r="J50" s="597">
        <f>SUM(J51:J53)</f>
        <v>0</v>
      </c>
    </row>
    <row r="51" spans="1:10" s="294" customFormat="1" ht="13.5">
      <c r="A51" s="593"/>
      <c r="B51" s="598" t="s">
        <v>9</v>
      </c>
      <c r="C51" s="599" t="s">
        <v>12</v>
      </c>
      <c r="D51" s="599">
        <v>1</v>
      </c>
      <c r="E51" s="600">
        <f>D50*D51</f>
        <v>5.8950000000000002E-2</v>
      </c>
      <c r="F51" s="692"/>
      <c r="G51" s="600">
        <f>E51*F51</f>
        <v>0</v>
      </c>
      <c r="H51" s="692"/>
      <c r="I51" s="600"/>
      <c r="J51" s="600">
        <f>G51</f>
        <v>0</v>
      </c>
    </row>
    <row r="52" spans="1:10" s="294" customFormat="1" ht="13.5">
      <c r="A52" s="593"/>
      <c r="B52" s="601" t="s">
        <v>422</v>
      </c>
      <c r="C52" s="599" t="s">
        <v>31</v>
      </c>
      <c r="D52" s="599" t="s">
        <v>37</v>
      </c>
      <c r="E52" s="602">
        <v>15</v>
      </c>
      <c r="F52" s="692"/>
      <c r="G52" s="600"/>
      <c r="H52" s="692"/>
      <c r="I52" s="600">
        <f>E52*H52</f>
        <v>0</v>
      </c>
      <c r="J52" s="600">
        <f>I52</f>
        <v>0</v>
      </c>
    </row>
    <row r="53" spans="1:10" s="294" customFormat="1" ht="13.5">
      <c r="A53" s="603"/>
      <c r="B53" s="604" t="s">
        <v>17</v>
      </c>
      <c r="C53" s="605" t="s">
        <v>16</v>
      </c>
      <c r="D53" s="605">
        <v>8</v>
      </c>
      <c r="E53" s="606">
        <f>D53*D50</f>
        <v>0.47160000000000002</v>
      </c>
      <c r="F53" s="690"/>
      <c r="G53" s="606"/>
      <c r="H53" s="695"/>
      <c r="I53" s="606">
        <f t="shared" ref="I53" si="2">E53*H53</f>
        <v>0</v>
      </c>
      <c r="J53" s="606">
        <f t="shared" ref="J53" si="3">I53</f>
        <v>0</v>
      </c>
    </row>
    <row r="54" spans="1:10" s="294" customFormat="1" ht="27">
      <c r="A54" s="607">
        <v>4</v>
      </c>
      <c r="B54" s="608" t="s">
        <v>350</v>
      </c>
      <c r="C54" s="609" t="s">
        <v>12</v>
      </c>
      <c r="D54" s="610">
        <f>D50</f>
        <v>5.8950000000000002E-2</v>
      </c>
      <c r="E54" s="506"/>
      <c r="F54" s="693"/>
      <c r="G54" s="506"/>
      <c r="H54" s="693"/>
      <c r="I54" s="506"/>
      <c r="J54" s="506">
        <f>SUM(J55:J57)</f>
        <v>0</v>
      </c>
    </row>
    <row r="55" spans="1:10" s="294" customFormat="1" ht="13.5">
      <c r="A55" s="607"/>
      <c r="B55" s="601" t="s">
        <v>23</v>
      </c>
      <c r="C55" s="607" t="s">
        <v>12</v>
      </c>
      <c r="D55" s="607">
        <v>1</v>
      </c>
      <c r="E55" s="508">
        <f>D54*D55</f>
        <v>5.8950000000000002E-2</v>
      </c>
      <c r="F55" s="688"/>
      <c r="G55" s="508">
        <f>E55*F55</f>
        <v>0</v>
      </c>
      <c r="H55" s="694"/>
      <c r="I55" s="508"/>
      <c r="J55" s="508">
        <f>G55</f>
        <v>0</v>
      </c>
    </row>
    <row r="56" spans="1:10" s="294" customFormat="1" ht="13.5">
      <c r="A56" s="607"/>
      <c r="B56" s="601" t="s">
        <v>351</v>
      </c>
      <c r="C56" s="607" t="s">
        <v>16</v>
      </c>
      <c r="D56" s="607">
        <v>8.1</v>
      </c>
      <c r="E56" s="508">
        <f>D54*D56</f>
        <v>0.477495</v>
      </c>
      <c r="F56" s="694"/>
      <c r="G56" s="508"/>
      <c r="H56" s="694"/>
      <c r="I56" s="508">
        <f>E56*H56</f>
        <v>0</v>
      </c>
      <c r="J56" s="508">
        <f>I56</f>
        <v>0</v>
      </c>
    </row>
    <row r="57" spans="1:10" s="294" customFormat="1" ht="13.5">
      <c r="A57" s="607"/>
      <c r="B57" s="601" t="s">
        <v>352</v>
      </c>
      <c r="C57" s="607" t="s">
        <v>13</v>
      </c>
      <c r="D57" s="607">
        <v>0.09</v>
      </c>
      <c r="E57" s="508">
        <f>D54*D57</f>
        <v>5.3055000000000003E-3</v>
      </c>
      <c r="F57" s="694"/>
      <c r="G57" s="508"/>
      <c r="H57" s="694"/>
      <c r="I57" s="508">
        <f>E57*H57</f>
        <v>0</v>
      </c>
      <c r="J57" s="508">
        <f>I57</f>
        <v>0</v>
      </c>
    </row>
    <row r="58" spans="1:10" s="279" customFormat="1" ht="15.75">
      <c r="A58" s="491"/>
      <c r="B58" s="516"/>
      <c r="C58" s="469" t="s">
        <v>365</v>
      </c>
      <c r="D58" s="491"/>
      <c r="E58" s="491"/>
      <c r="F58" s="493"/>
      <c r="G58" s="493"/>
      <c r="H58" s="494"/>
      <c r="I58" s="494"/>
      <c r="J58" s="347"/>
    </row>
    <row r="59" spans="1:10" s="1" customFormat="1" ht="27">
      <c r="A59" s="69">
        <v>1</v>
      </c>
      <c r="B59" s="510" t="s">
        <v>364</v>
      </c>
      <c r="C59" s="511" t="s">
        <v>11</v>
      </c>
      <c r="D59" s="512">
        <v>20.399999999999999</v>
      </c>
      <c r="E59" s="513"/>
      <c r="F59" s="702"/>
      <c r="G59" s="513"/>
      <c r="H59" s="702"/>
      <c r="I59" s="513"/>
      <c r="J59" s="513">
        <f>SUM(J60:J61)</f>
        <v>0</v>
      </c>
    </row>
    <row r="60" spans="1:10" s="281" customFormat="1" ht="15.75">
      <c r="A60" s="304"/>
      <c r="B60" s="332" t="s">
        <v>9</v>
      </c>
      <c r="C60" s="304" t="s">
        <v>38</v>
      </c>
      <c r="D60" s="304">
        <v>1</v>
      </c>
      <c r="E60" s="310">
        <f>D59*D60</f>
        <v>20.399999999999999</v>
      </c>
      <c r="F60" s="688"/>
      <c r="G60" s="310">
        <f>E60*F60</f>
        <v>0</v>
      </c>
      <c r="H60" s="688"/>
      <c r="I60" s="310"/>
      <c r="J60" s="310">
        <f>G60</f>
        <v>0</v>
      </c>
    </row>
    <row r="61" spans="1:10" s="281" customFormat="1" ht="15.75">
      <c r="A61" s="354"/>
      <c r="B61" s="514" t="s">
        <v>363</v>
      </c>
      <c r="C61" s="354" t="s">
        <v>38</v>
      </c>
      <c r="D61" s="354">
        <v>1.1000000000000001</v>
      </c>
      <c r="E61" s="515">
        <f>D61*D59</f>
        <v>22.44</v>
      </c>
      <c r="F61" s="694"/>
      <c r="G61" s="515"/>
      <c r="H61" s="694"/>
      <c r="I61" s="515">
        <f>H61*E61</f>
        <v>0</v>
      </c>
      <c r="J61" s="515">
        <f>I61</f>
        <v>0</v>
      </c>
    </row>
    <row r="62" spans="1:10" s="281" customFormat="1" ht="15.75">
      <c r="A62" s="286">
        <v>2</v>
      </c>
      <c r="B62" s="287" t="s">
        <v>300</v>
      </c>
      <c r="C62" s="288" t="s">
        <v>107</v>
      </c>
      <c r="D62" s="289">
        <v>11</v>
      </c>
      <c r="E62" s="290"/>
      <c r="F62" s="698"/>
      <c r="G62" s="290"/>
      <c r="H62" s="698"/>
      <c r="I62" s="290"/>
      <c r="J62" s="290">
        <f>SUM(J63:J65)</f>
        <v>0</v>
      </c>
    </row>
    <row r="63" spans="1:10" s="285" customFormat="1" ht="15.75">
      <c r="A63" s="286"/>
      <c r="B63" s="291" t="s">
        <v>9</v>
      </c>
      <c r="C63" s="286" t="s">
        <v>108</v>
      </c>
      <c r="D63" s="286">
        <v>1</v>
      </c>
      <c r="E63" s="292">
        <f>D62*D63</f>
        <v>11</v>
      </c>
      <c r="F63" s="699"/>
      <c r="G63" s="292">
        <f>E63*F63</f>
        <v>0</v>
      </c>
      <c r="H63" s="699"/>
      <c r="I63" s="292"/>
      <c r="J63" s="292">
        <f>G63</f>
        <v>0</v>
      </c>
    </row>
    <row r="64" spans="1:10" s="281" customFormat="1" ht="15.75">
      <c r="A64" s="286"/>
      <c r="B64" s="291" t="s">
        <v>165</v>
      </c>
      <c r="C64" s="286" t="s">
        <v>108</v>
      </c>
      <c r="D64" s="286">
        <v>1.0149999999999999</v>
      </c>
      <c r="E64" s="496">
        <f>D64*D62</f>
        <v>11.164999999999999</v>
      </c>
      <c r="F64" s="699"/>
      <c r="G64" s="292"/>
      <c r="H64" s="699"/>
      <c r="I64" s="295">
        <f>E64*H64</f>
        <v>0</v>
      </c>
      <c r="J64" s="292">
        <f>I64</f>
        <v>0</v>
      </c>
    </row>
    <row r="65" spans="1:10" s="281" customFormat="1" ht="13.5">
      <c r="A65" s="351"/>
      <c r="B65" s="352" t="s">
        <v>301</v>
      </c>
      <c r="C65" s="351" t="s">
        <v>12</v>
      </c>
      <c r="D65" s="351" t="s">
        <v>37</v>
      </c>
      <c r="E65" s="497">
        <v>0.95</v>
      </c>
      <c r="F65" s="701"/>
      <c r="G65" s="349"/>
      <c r="H65" s="697"/>
      <c r="I65" s="348">
        <f>H65*E65</f>
        <v>0</v>
      </c>
      <c r="J65" s="349">
        <f>I65</f>
        <v>0</v>
      </c>
    </row>
    <row r="66" spans="1:10" s="279" customFormat="1" ht="27">
      <c r="A66" s="593">
        <v>3</v>
      </c>
      <c r="B66" s="594" t="s">
        <v>421</v>
      </c>
      <c r="C66" s="595" t="s">
        <v>12</v>
      </c>
      <c r="D66" s="596">
        <f>E68*0.00393</f>
        <v>5.8950000000000002E-2</v>
      </c>
      <c r="E66" s="597"/>
      <c r="F66" s="691"/>
      <c r="G66" s="597"/>
      <c r="H66" s="691"/>
      <c r="I66" s="597"/>
      <c r="J66" s="597">
        <f>SUM(J67:J69)</f>
        <v>0</v>
      </c>
    </row>
    <row r="67" spans="1:10" s="279" customFormat="1" ht="13.5">
      <c r="A67" s="593"/>
      <c r="B67" s="598" t="s">
        <v>9</v>
      </c>
      <c r="C67" s="599" t="s">
        <v>12</v>
      </c>
      <c r="D67" s="599">
        <v>1</v>
      </c>
      <c r="E67" s="600">
        <f>D66*D67</f>
        <v>5.8950000000000002E-2</v>
      </c>
      <c r="F67" s="692"/>
      <c r="G67" s="600">
        <f>E67*F67</f>
        <v>0</v>
      </c>
      <c r="H67" s="692"/>
      <c r="I67" s="600"/>
      <c r="J67" s="600">
        <f>G67</f>
        <v>0</v>
      </c>
    </row>
    <row r="68" spans="1:10" s="294" customFormat="1" ht="13.5">
      <c r="A68" s="593"/>
      <c r="B68" s="601" t="s">
        <v>422</v>
      </c>
      <c r="C68" s="599" t="s">
        <v>31</v>
      </c>
      <c r="D68" s="599" t="s">
        <v>37</v>
      </c>
      <c r="E68" s="602">
        <v>15</v>
      </c>
      <c r="F68" s="692"/>
      <c r="G68" s="600"/>
      <c r="H68" s="692"/>
      <c r="I68" s="600">
        <f>E68*H68</f>
        <v>0</v>
      </c>
      <c r="J68" s="600">
        <f>I68</f>
        <v>0</v>
      </c>
    </row>
    <row r="69" spans="1:10" s="294" customFormat="1" ht="13.5">
      <c r="A69" s="603"/>
      <c r="B69" s="604" t="s">
        <v>17</v>
      </c>
      <c r="C69" s="605" t="s">
        <v>16</v>
      </c>
      <c r="D69" s="605">
        <v>8</v>
      </c>
      <c r="E69" s="606">
        <f>D69*D66</f>
        <v>0.47160000000000002</v>
      </c>
      <c r="F69" s="690"/>
      <c r="G69" s="606"/>
      <c r="H69" s="695"/>
      <c r="I69" s="606">
        <f t="shared" ref="I69" si="4">E69*H69</f>
        <v>0</v>
      </c>
      <c r="J69" s="606">
        <f t="shared" ref="J69" si="5">I69</f>
        <v>0</v>
      </c>
    </row>
    <row r="70" spans="1:10" s="294" customFormat="1" ht="27">
      <c r="A70" s="607">
        <v>4</v>
      </c>
      <c r="B70" s="608" t="s">
        <v>350</v>
      </c>
      <c r="C70" s="609" t="s">
        <v>12</v>
      </c>
      <c r="D70" s="610">
        <f>D66</f>
        <v>5.8950000000000002E-2</v>
      </c>
      <c r="E70" s="506"/>
      <c r="F70" s="693"/>
      <c r="G70" s="506"/>
      <c r="H70" s="693"/>
      <c r="I70" s="506"/>
      <c r="J70" s="506">
        <f>SUM(J71:J73)</f>
        <v>0</v>
      </c>
    </row>
    <row r="71" spans="1:10" s="294" customFormat="1" ht="13.5">
      <c r="A71" s="607"/>
      <c r="B71" s="601" t="s">
        <v>23</v>
      </c>
      <c r="C71" s="607" t="s">
        <v>12</v>
      </c>
      <c r="D71" s="607">
        <v>1</v>
      </c>
      <c r="E71" s="508">
        <f>D70*D71</f>
        <v>5.8950000000000002E-2</v>
      </c>
      <c r="F71" s="688"/>
      <c r="G71" s="508">
        <f>E71*F71</f>
        <v>0</v>
      </c>
      <c r="H71" s="694"/>
      <c r="I71" s="508"/>
      <c r="J71" s="508">
        <f>G71</f>
        <v>0</v>
      </c>
    </row>
    <row r="72" spans="1:10" s="294" customFormat="1" ht="13.5">
      <c r="A72" s="607"/>
      <c r="B72" s="601" t="s">
        <v>351</v>
      </c>
      <c r="C72" s="607" t="s">
        <v>16</v>
      </c>
      <c r="D72" s="607">
        <v>8.1</v>
      </c>
      <c r="E72" s="508">
        <f>D70*D72</f>
        <v>0.477495</v>
      </c>
      <c r="F72" s="694"/>
      <c r="G72" s="508"/>
      <c r="H72" s="694"/>
      <c r="I72" s="508">
        <f>E72*H72</f>
        <v>0</v>
      </c>
      <c r="J72" s="508">
        <f>I72</f>
        <v>0</v>
      </c>
    </row>
    <row r="73" spans="1:10" s="294" customFormat="1" ht="13.5">
      <c r="A73" s="607"/>
      <c r="B73" s="601" t="s">
        <v>352</v>
      </c>
      <c r="C73" s="607" t="s">
        <v>13</v>
      </c>
      <c r="D73" s="607">
        <v>0.09</v>
      </c>
      <c r="E73" s="508">
        <f>D70*D73</f>
        <v>5.3055000000000003E-3</v>
      </c>
      <c r="F73" s="694"/>
      <c r="G73" s="508"/>
      <c r="H73" s="694"/>
      <c r="I73" s="508">
        <f>E73*H73</f>
        <v>0</v>
      </c>
      <c r="J73" s="508">
        <f>I73</f>
        <v>0</v>
      </c>
    </row>
    <row r="74" spans="1:10" s="294" customFormat="1" ht="20.25">
      <c r="A74" s="518"/>
      <c r="B74" s="629" t="s">
        <v>368</v>
      </c>
      <c r="C74" s="630"/>
      <c r="D74" s="631"/>
      <c r="E74" s="518"/>
      <c r="F74" s="519"/>
      <c r="G74" s="519"/>
      <c r="H74" s="520"/>
      <c r="I74" s="520"/>
      <c r="J74" s="521"/>
    </row>
    <row r="75" spans="1:10" s="294" customFormat="1" ht="15.75" customHeight="1">
      <c r="A75" s="545"/>
      <c r="B75" s="546" t="s">
        <v>406</v>
      </c>
      <c r="C75" s="547"/>
      <c r="D75" s="547"/>
      <c r="E75" s="545"/>
      <c r="F75" s="548"/>
      <c r="G75" s="548"/>
      <c r="H75" s="549"/>
      <c r="I75" s="549"/>
      <c r="J75" s="550"/>
    </row>
    <row r="76" spans="1:10" s="294" customFormat="1" ht="15.75">
      <c r="A76" s="541">
        <v>1</v>
      </c>
      <c r="B76" s="542" t="s">
        <v>376</v>
      </c>
      <c r="C76" s="543" t="s">
        <v>48</v>
      </c>
      <c r="D76" s="544">
        <f>D79+D84+D90</f>
        <v>125</v>
      </c>
      <c r="E76" s="527"/>
      <c r="F76" s="703"/>
      <c r="G76" s="544"/>
      <c r="H76" s="703"/>
      <c r="I76" s="544"/>
      <c r="J76" s="544">
        <f>SUM(J77:J78)</f>
        <v>0</v>
      </c>
    </row>
    <row r="77" spans="1:10" s="294" customFormat="1" ht="15.75">
      <c r="A77" s="305"/>
      <c r="B77" s="306" t="s">
        <v>9</v>
      </c>
      <c r="C77" s="305" t="s">
        <v>39</v>
      </c>
      <c r="D77" s="305">
        <v>1</v>
      </c>
      <c r="E77" s="307">
        <f>D76*D77</f>
        <v>125</v>
      </c>
      <c r="F77" s="686"/>
      <c r="G77" s="307">
        <f>E77*F77</f>
        <v>0</v>
      </c>
      <c r="H77" s="686"/>
      <c r="I77" s="307"/>
      <c r="J77" s="307">
        <f>G77</f>
        <v>0</v>
      </c>
    </row>
    <row r="78" spans="1:10" s="294" customFormat="1" ht="15.75">
      <c r="A78" s="305"/>
      <c r="B78" s="306" t="s">
        <v>97</v>
      </c>
      <c r="C78" s="305" t="s">
        <v>38</v>
      </c>
      <c r="D78" s="305">
        <v>5.0999999999999997E-2</v>
      </c>
      <c r="E78" s="307">
        <f>D78*D76</f>
        <v>6.375</v>
      </c>
      <c r="F78" s="704"/>
      <c r="G78" s="528"/>
      <c r="H78" s="686"/>
      <c r="I78" s="307">
        <f>H78*E78</f>
        <v>0</v>
      </c>
      <c r="J78" s="307">
        <f>I78</f>
        <v>0</v>
      </c>
    </row>
    <row r="79" spans="1:10" s="294" customFormat="1" ht="27">
      <c r="A79" s="259">
        <v>2</v>
      </c>
      <c r="B79" s="260" t="s">
        <v>166</v>
      </c>
      <c r="C79" s="261" t="s">
        <v>18</v>
      </c>
      <c r="D79" s="262">
        <v>85</v>
      </c>
      <c r="E79" s="281"/>
      <c r="F79" s="705"/>
      <c r="G79" s="264"/>
      <c r="H79" s="705"/>
      <c r="I79" s="263"/>
      <c r="J79" s="263">
        <f>SUM(J80:J83)</f>
        <v>0</v>
      </c>
    </row>
    <row r="80" spans="1:10" s="294" customFormat="1" ht="13.5">
      <c r="A80" s="125"/>
      <c r="B80" s="131" t="s">
        <v>23</v>
      </c>
      <c r="C80" s="123" t="s">
        <v>18</v>
      </c>
      <c r="D80" s="258">
        <v>1</v>
      </c>
      <c r="E80" s="138">
        <f>D79*D80</f>
        <v>85</v>
      </c>
      <c r="F80" s="706"/>
      <c r="G80" s="265">
        <f>E80*F80</f>
        <v>0</v>
      </c>
      <c r="H80" s="706"/>
      <c r="I80" s="265"/>
      <c r="J80" s="265">
        <f>G80</f>
        <v>0</v>
      </c>
    </row>
    <row r="81" spans="1:10" s="294" customFormat="1" ht="21" customHeight="1">
      <c r="A81" s="125"/>
      <c r="B81" s="131" t="s">
        <v>80</v>
      </c>
      <c r="C81" s="125" t="s">
        <v>18</v>
      </c>
      <c r="D81" s="266">
        <v>1.0269999999999999</v>
      </c>
      <c r="E81" s="139">
        <f>D81*D79</f>
        <v>87.294999999999987</v>
      </c>
      <c r="F81" s="706"/>
      <c r="G81" s="265"/>
      <c r="H81" s="706"/>
      <c r="I81" s="265">
        <f>E81*H81</f>
        <v>0</v>
      </c>
      <c r="J81" s="265">
        <f>I81</f>
        <v>0</v>
      </c>
    </row>
    <row r="82" spans="1:10" s="294" customFormat="1" ht="13.5">
      <c r="A82" s="125"/>
      <c r="B82" s="131" t="s">
        <v>81</v>
      </c>
      <c r="C82" s="125" t="s">
        <v>40</v>
      </c>
      <c r="D82" s="350">
        <v>1.07</v>
      </c>
      <c r="E82" s="139">
        <f>D82*D79</f>
        <v>90.95</v>
      </c>
      <c r="F82" s="706"/>
      <c r="G82" s="265"/>
      <c r="H82" s="706"/>
      <c r="I82" s="265">
        <f>E82*H82</f>
        <v>0</v>
      </c>
      <c r="J82" s="265">
        <f>I82</f>
        <v>0</v>
      </c>
    </row>
    <row r="83" spans="1:10" s="294" customFormat="1" ht="13.5">
      <c r="A83" s="125"/>
      <c r="B83" s="131" t="s">
        <v>15</v>
      </c>
      <c r="C83" s="125" t="s">
        <v>13</v>
      </c>
      <c r="D83" s="266">
        <v>0.107</v>
      </c>
      <c r="E83" s="139">
        <f>D79*D83</f>
        <v>9.0950000000000006</v>
      </c>
      <c r="F83" s="706"/>
      <c r="G83" s="265"/>
      <c r="H83" s="706"/>
      <c r="I83" s="265">
        <f>E83*H83</f>
        <v>0</v>
      </c>
      <c r="J83" s="265">
        <f>I83</f>
        <v>0</v>
      </c>
    </row>
    <row r="84" spans="1:10" s="294" customFormat="1" ht="13.5" customHeight="1">
      <c r="A84" s="312">
        <v>3</v>
      </c>
      <c r="B84" s="299" t="s">
        <v>370</v>
      </c>
      <c r="C84" s="313" t="s">
        <v>48</v>
      </c>
      <c r="D84" s="314">
        <v>17</v>
      </c>
      <c r="F84" s="707"/>
      <c r="G84" s="314"/>
      <c r="H84" s="707"/>
      <c r="I84" s="314"/>
      <c r="J84" s="314">
        <f>SUM(J85:J89)</f>
        <v>0</v>
      </c>
    </row>
    <row r="85" spans="1:10" s="294" customFormat="1" ht="15.75">
      <c r="A85" s="312"/>
      <c r="B85" s="315" t="s">
        <v>9</v>
      </c>
      <c r="C85" s="312" t="s">
        <v>39</v>
      </c>
      <c r="D85" s="312">
        <v>1</v>
      </c>
      <c r="E85" s="316">
        <f>D84*D85</f>
        <v>17</v>
      </c>
      <c r="F85" s="708"/>
      <c r="G85" s="316">
        <f>E85*F85</f>
        <v>0</v>
      </c>
      <c r="H85" s="708"/>
      <c r="I85" s="316"/>
      <c r="J85" s="316">
        <f>G85</f>
        <v>0</v>
      </c>
    </row>
    <row r="86" spans="1:10" s="294" customFormat="1" ht="13.5">
      <c r="A86" s="312"/>
      <c r="B86" s="315" t="s">
        <v>371</v>
      </c>
      <c r="C86" s="312" t="s">
        <v>18</v>
      </c>
      <c r="D86" s="312">
        <v>1.03</v>
      </c>
      <c r="E86" s="316">
        <f>D84*D86</f>
        <v>17.510000000000002</v>
      </c>
      <c r="F86" s="708"/>
      <c r="G86" s="316"/>
      <c r="H86" s="708"/>
      <c r="I86" s="316">
        <f>E86*H86</f>
        <v>0</v>
      </c>
      <c r="J86" s="316">
        <f>I86</f>
        <v>0</v>
      </c>
    </row>
    <row r="87" spans="1:10" s="294" customFormat="1" ht="13.5">
      <c r="A87" s="312"/>
      <c r="B87" s="315" t="s">
        <v>41</v>
      </c>
      <c r="C87" s="312" t="s">
        <v>16</v>
      </c>
      <c r="D87" s="312">
        <v>6</v>
      </c>
      <c r="E87" s="316">
        <f>D84*D87</f>
        <v>102</v>
      </c>
      <c r="F87" s="708"/>
      <c r="G87" s="316"/>
      <c r="H87" s="708"/>
      <c r="I87" s="316">
        <f>E87*H87</f>
        <v>0</v>
      </c>
      <c r="J87" s="316">
        <f>I87</f>
        <v>0</v>
      </c>
    </row>
    <row r="88" spans="1:10" s="294" customFormat="1" ht="21.75" customHeight="1">
      <c r="A88" s="312"/>
      <c r="B88" s="318" t="s">
        <v>103</v>
      </c>
      <c r="C88" s="312" t="s">
        <v>19</v>
      </c>
      <c r="D88" s="312">
        <v>20</v>
      </c>
      <c r="E88" s="316">
        <f>D88*D84</f>
        <v>340</v>
      </c>
      <c r="F88" s="708"/>
      <c r="G88" s="316"/>
      <c r="H88" s="708"/>
      <c r="I88" s="316">
        <f>H88*E88</f>
        <v>0</v>
      </c>
      <c r="J88" s="316">
        <f>I88</f>
        <v>0</v>
      </c>
    </row>
    <row r="89" spans="1:10" s="294" customFormat="1" ht="20.25" customHeight="1">
      <c r="A89" s="305"/>
      <c r="B89" s="306" t="s">
        <v>104</v>
      </c>
      <c r="C89" s="305" t="s">
        <v>16</v>
      </c>
      <c r="D89" s="305">
        <v>0.16</v>
      </c>
      <c r="E89" s="307">
        <f>D89*D84</f>
        <v>2.72</v>
      </c>
      <c r="F89" s="686"/>
      <c r="G89" s="307"/>
      <c r="H89" s="689"/>
      <c r="I89" s="307">
        <f>H89*E89</f>
        <v>0</v>
      </c>
      <c r="J89" s="307">
        <f>I89</f>
        <v>0</v>
      </c>
    </row>
    <row r="90" spans="1:10" ht="27">
      <c r="A90" s="312">
        <v>4</v>
      </c>
      <c r="B90" s="299" t="s">
        <v>407</v>
      </c>
      <c r="C90" s="313" t="s">
        <v>48</v>
      </c>
      <c r="D90" s="314">
        <v>23</v>
      </c>
      <c r="E90" s="294"/>
      <c r="F90" s="707"/>
      <c r="G90" s="314"/>
      <c r="H90" s="707"/>
      <c r="I90" s="314"/>
      <c r="J90" s="314">
        <f>SUM(J91:J95)</f>
        <v>0</v>
      </c>
    </row>
    <row r="91" spans="1:10" ht="15.75">
      <c r="A91" s="312"/>
      <c r="B91" s="315" t="s">
        <v>9</v>
      </c>
      <c r="C91" s="312" t="s">
        <v>39</v>
      </c>
      <c r="D91" s="312">
        <v>1</v>
      </c>
      <c r="E91" s="316">
        <f>D90*D91</f>
        <v>23</v>
      </c>
      <c r="F91" s="708"/>
      <c r="G91" s="316">
        <f>E91*F91</f>
        <v>0</v>
      </c>
      <c r="H91" s="708"/>
      <c r="I91" s="316"/>
      <c r="J91" s="316">
        <f>G91</f>
        <v>0</v>
      </c>
    </row>
    <row r="92" spans="1:10" ht="13.5">
      <c r="A92" s="312"/>
      <c r="B92" s="315" t="s">
        <v>408</v>
      </c>
      <c r="C92" s="312" t="s">
        <v>18</v>
      </c>
      <c r="D92" s="312">
        <v>1.03</v>
      </c>
      <c r="E92" s="316">
        <f>D90*D92</f>
        <v>23.69</v>
      </c>
      <c r="F92" s="708"/>
      <c r="G92" s="316"/>
      <c r="H92" s="708"/>
      <c r="I92" s="316">
        <f>E92*H92</f>
        <v>0</v>
      </c>
      <c r="J92" s="316">
        <f>I92</f>
        <v>0</v>
      </c>
    </row>
    <row r="93" spans="1:10" ht="17.25" customHeight="1">
      <c r="A93" s="312"/>
      <c r="B93" s="315" t="s">
        <v>41</v>
      </c>
      <c r="C93" s="312" t="s">
        <v>16</v>
      </c>
      <c r="D93" s="312">
        <v>6</v>
      </c>
      <c r="E93" s="316">
        <f>D90*D93</f>
        <v>138</v>
      </c>
      <c r="F93" s="708"/>
      <c r="G93" s="316"/>
      <c r="H93" s="708"/>
      <c r="I93" s="316">
        <f>E93*H93</f>
        <v>0</v>
      </c>
      <c r="J93" s="316">
        <f>I93</f>
        <v>0</v>
      </c>
    </row>
    <row r="94" spans="1:10" ht="13.5">
      <c r="A94" s="312"/>
      <c r="B94" s="318" t="s">
        <v>103</v>
      </c>
      <c r="C94" s="312" t="s">
        <v>19</v>
      </c>
      <c r="D94" s="312">
        <v>20</v>
      </c>
      <c r="E94" s="316">
        <f>D94*D90</f>
        <v>460</v>
      </c>
      <c r="F94" s="708"/>
      <c r="G94" s="316"/>
      <c r="H94" s="708"/>
      <c r="I94" s="316">
        <f>H94*E94</f>
        <v>0</v>
      </c>
      <c r="J94" s="316">
        <f>I94</f>
        <v>0</v>
      </c>
    </row>
    <row r="95" spans="1:10" ht="13.5">
      <c r="A95" s="305"/>
      <c r="B95" s="306" t="s">
        <v>104</v>
      </c>
      <c r="C95" s="305" t="s">
        <v>16</v>
      </c>
      <c r="D95" s="305">
        <v>0.16</v>
      </c>
      <c r="E95" s="307">
        <f>D95*D90</f>
        <v>3.68</v>
      </c>
      <c r="F95" s="686"/>
      <c r="G95" s="307"/>
      <c r="H95" s="689"/>
      <c r="I95" s="307">
        <f>H95*E95</f>
        <v>0</v>
      </c>
      <c r="J95" s="307">
        <f>I95</f>
        <v>0</v>
      </c>
    </row>
    <row r="96" spans="1:10" ht="15.75">
      <c r="A96" s="323">
        <v>5</v>
      </c>
      <c r="B96" s="308" t="s">
        <v>153</v>
      </c>
      <c r="C96" s="324" t="s">
        <v>48</v>
      </c>
      <c r="D96" s="522">
        <v>250</v>
      </c>
      <c r="E96" s="294"/>
      <c r="F96" s="709"/>
      <c r="G96" s="325"/>
      <c r="H96" s="709"/>
      <c r="I96" s="325"/>
      <c r="J96" s="325">
        <f>SUM(J97:J99)</f>
        <v>0</v>
      </c>
    </row>
    <row r="97" spans="1:10" ht="15.75">
      <c r="A97" s="323"/>
      <c r="B97" s="326" t="s">
        <v>23</v>
      </c>
      <c r="C97" s="323" t="s">
        <v>39</v>
      </c>
      <c r="D97" s="323">
        <v>1</v>
      </c>
      <c r="E97" s="327">
        <f>D96*D97</f>
        <v>250</v>
      </c>
      <c r="F97" s="686"/>
      <c r="G97" s="327">
        <f>E97*F97</f>
        <v>0</v>
      </c>
      <c r="H97" s="686"/>
      <c r="I97" s="327"/>
      <c r="J97" s="327">
        <f>G97</f>
        <v>0</v>
      </c>
    </row>
    <row r="98" spans="1:10" ht="15.75">
      <c r="A98" s="323"/>
      <c r="B98" s="326" t="s">
        <v>170</v>
      </c>
      <c r="C98" s="323" t="s">
        <v>38</v>
      </c>
      <c r="D98" s="323">
        <v>2.3800000000000002E-2</v>
      </c>
      <c r="E98" s="327">
        <f>D96*D98</f>
        <v>5.95</v>
      </c>
      <c r="F98" s="710"/>
      <c r="G98" s="328"/>
      <c r="H98" s="686"/>
      <c r="I98" s="327">
        <f>H98*E98</f>
        <v>0</v>
      </c>
      <c r="J98" s="327">
        <f>I98</f>
        <v>0</v>
      </c>
    </row>
    <row r="99" spans="1:10" ht="13.5">
      <c r="A99" s="323"/>
      <c r="B99" s="326" t="s">
        <v>15</v>
      </c>
      <c r="C99" s="323" t="s">
        <v>13</v>
      </c>
      <c r="D99" s="323">
        <v>3.0000000000000001E-3</v>
      </c>
      <c r="E99" s="327">
        <f>D96*D99</f>
        <v>0.75</v>
      </c>
      <c r="F99" s="686"/>
      <c r="G99" s="327"/>
      <c r="H99" s="686"/>
      <c r="I99" s="327">
        <f>H99*E99</f>
        <v>0</v>
      </c>
      <c r="J99" s="327">
        <f>I99</f>
        <v>0</v>
      </c>
    </row>
    <row r="100" spans="1:10" ht="27">
      <c r="A100" s="354">
        <v>6</v>
      </c>
      <c r="B100" s="355" t="s">
        <v>174</v>
      </c>
      <c r="C100" s="356" t="s">
        <v>48</v>
      </c>
      <c r="D100" s="356">
        <v>15</v>
      </c>
      <c r="E100" s="357"/>
      <c r="F100" s="693"/>
      <c r="G100" s="357"/>
      <c r="H100" s="693"/>
      <c r="I100" s="357"/>
      <c r="J100" s="357">
        <f>SUM(J101:J107)</f>
        <v>0</v>
      </c>
    </row>
    <row r="101" spans="1:10" ht="15.75">
      <c r="A101" s="79"/>
      <c r="B101" s="358" t="s">
        <v>9</v>
      </c>
      <c r="C101" s="356" t="s">
        <v>48</v>
      </c>
      <c r="D101" s="79">
        <v>1</v>
      </c>
      <c r="E101" s="359">
        <f>D101*D100</f>
        <v>15</v>
      </c>
      <c r="F101" s="690"/>
      <c r="G101" s="359">
        <f>E101*F101</f>
        <v>0</v>
      </c>
      <c r="H101" s="690"/>
      <c r="I101" s="359"/>
      <c r="J101" s="359">
        <f>G101</f>
        <v>0</v>
      </c>
    </row>
    <row r="102" spans="1:10" ht="13.5">
      <c r="A102" s="79"/>
      <c r="B102" s="360" t="s">
        <v>171</v>
      </c>
      <c r="C102" s="79" t="s">
        <v>84</v>
      </c>
      <c r="D102" s="79">
        <v>2</v>
      </c>
      <c r="E102" s="359">
        <f>D102*D100</f>
        <v>30</v>
      </c>
      <c r="F102" s="690"/>
      <c r="G102" s="359"/>
      <c r="H102" s="690"/>
      <c r="I102" s="359">
        <f t="shared" ref="I102:I107" si="6">E102*H102</f>
        <v>0</v>
      </c>
      <c r="J102" s="359">
        <f t="shared" ref="J102:J107" si="7">I102</f>
        <v>0</v>
      </c>
    </row>
    <row r="103" spans="1:10" ht="13.5">
      <c r="A103" s="79"/>
      <c r="B103" s="360" t="s">
        <v>172</v>
      </c>
      <c r="C103" s="79" t="s">
        <v>84</v>
      </c>
      <c r="D103" s="79">
        <v>0.7</v>
      </c>
      <c r="E103" s="359">
        <f>D103*D100</f>
        <v>10.5</v>
      </c>
      <c r="F103" s="690"/>
      <c r="G103" s="359"/>
      <c r="H103" s="690"/>
      <c r="I103" s="359">
        <f t="shared" si="6"/>
        <v>0</v>
      </c>
      <c r="J103" s="359">
        <f t="shared" si="7"/>
        <v>0</v>
      </c>
    </row>
    <row r="104" spans="1:10" ht="15.75">
      <c r="A104" s="79"/>
      <c r="B104" s="358" t="s">
        <v>90</v>
      </c>
      <c r="C104" s="79" t="s">
        <v>39</v>
      </c>
      <c r="D104" s="79">
        <v>4.2</v>
      </c>
      <c r="E104" s="359">
        <f>D104*D100</f>
        <v>63</v>
      </c>
      <c r="F104" s="690"/>
      <c r="G104" s="359"/>
      <c r="H104" s="690"/>
      <c r="I104" s="359">
        <f t="shared" si="6"/>
        <v>0</v>
      </c>
      <c r="J104" s="359">
        <f t="shared" si="7"/>
        <v>0</v>
      </c>
    </row>
    <row r="105" spans="1:10" ht="15.75">
      <c r="A105" s="79"/>
      <c r="B105" s="358" t="s">
        <v>173</v>
      </c>
      <c r="C105" s="79" t="s">
        <v>39</v>
      </c>
      <c r="D105" s="79">
        <v>1.03</v>
      </c>
      <c r="E105" s="359">
        <f>D105*D100</f>
        <v>15.450000000000001</v>
      </c>
      <c r="F105" s="690"/>
      <c r="G105" s="359"/>
      <c r="H105" s="690"/>
      <c r="I105" s="359">
        <f t="shared" si="6"/>
        <v>0</v>
      </c>
      <c r="J105" s="359">
        <f t="shared" si="7"/>
        <v>0</v>
      </c>
    </row>
    <row r="106" spans="1:10" ht="13.5">
      <c r="A106" s="79"/>
      <c r="B106" s="358" t="s">
        <v>83</v>
      </c>
      <c r="C106" s="79" t="s">
        <v>20</v>
      </c>
      <c r="D106" s="79">
        <v>29</v>
      </c>
      <c r="E106" s="359">
        <f>D106*D100</f>
        <v>435</v>
      </c>
      <c r="F106" s="690"/>
      <c r="G106" s="359"/>
      <c r="H106" s="690"/>
      <c r="I106" s="359">
        <f t="shared" si="6"/>
        <v>0</v>
      </c>
      <c r="J106" s="359">
        <f t="shared" si="7"/>
        <v>0</v>
      </c>
    </row>
    <row r="107" spans="1:10" ht="13.5">
      <c r="A107" s="79"/>
      <c r="B107" s="358" t="s">
        <v>15</v>
      </c>
      <c r="C107" s="79" t="s">
        <v>13</v>
      </c>
      <c r="D107" s="79">
        <v>0.16</v>
      </c>
      <c r="E107" s="359">
        <f>D107*D100</f>
        <v>2.4</v>
      </c>
      <c r="F107" s="690"/>
      <c r="G107" s="359"/>
      <c r="H107" s="690"/>
      <c r="I107" s="359">
        <f t="shared" si="6"/>
        <v>0</v>
      </c>
      <c r="J107" s="359">
        <f t="shared" si="7"/>
        <v>0</v>
      </c>
    </row>
    <row r="108" spans="1:10" ht="27">
      <c r="A108" s="127">
        <v>7</v>
      </c>
      <c r="B108" s="132" t="s">
        <v>138</v>
      </c>
      <c r="C108" s="128" t="s">
        <v>48</v>
      </c>
      <c r="D108" s="128">
        <v>27</v>
      </c>
      <c r="E108" s="281"/>
      <c r="F108" s="711"/>
      <c r="G108" s="552"/>
      <c r="H108" s="717"/>
      <c r="I108" s="552"/>
      <c r="J108" s="552">
        <f>SUM(J109:J113)</f>
        <v>0</v>
      </c>
    </row>
    <row r="109" spans="1:10" ht="15.75">
      <c r="A109" s="127"/>
      <c r="B109" s="133" t="s">
        <v>9</v>
      </c>
      <c r="C109" s="127" t="s">
        <v>39</v>
      </c>
      <c r="D109" s="127">
        <v>1</v>
      </c>
      <c r="E109" s="554">
        <f>D108*D109</f>
        <v>27</v>
      </c>
      <c r="F109" s="712"/>
      <c r="G109" s="554">
        <f>E109*F109</f>
        <v>0</v>
      </c>
      <c r="H109" s="717"/>
      <c r="I109" s="554"/>
      <c r="J109" s="554">
        <f>G109</f>
        <v>0</v>
      </c>
    </row>
    <row r="110" spans="1:10" ht="15.75">
      <c r="A110" s="127"/>
      <c r="B110" s="133" t="s">
        <v>105</v>
      </c>
      <c r="C110" s="127" t="s">
        <v>39</v>
      </c>
      <c r="D110" s="127">
        <v>1.02</v>
      </c>
      <c r="E110" s="554">
        <f>D108*D110</f>
        <v>27.54</v>
      </c>
      <c r="F110" s="712"/>
      <c r="G110" s="554"/>
      <c r="H110" s="708"/>
      <c r="I110" s="554">
        <f>E110*H110</f>
        <v>0</v>
      </c>
      <c r="J110" s="554">
        <f>I110</f>
        <v>0</v>
      </c>
    </row>
    <row r="111" spans="1:10" ht="26.25" customHeight="1">
      <c r="A111" s="127"/>
      <c r="B111" s="133" t="s">
        <v>42</v>
      </c>
      <c r="C111" s="127" t="s">
        <v>16</v>
      </c>
      <c r="D111" s="127">
        <v>6</v>
      </c>
      <c r="E111" s="554">
        <f>D108*D111</f>
        <v>162</v>
      </c>
      <c r="F111" s="712"/>
      <c r="G111" s="554"/>
      <c r="H111" s="708"/>
      <c r="I111" s="554">
        <f>E111*H111</f>
        <v>0</v>
      </c>
      <c r="J111" s="554">
        <f>I111</f>
        <v>0</v>
      </c>
    </row>
    <row r="112" spans="1:10" ht="13.5">
      <c r="A112" s="127"/>
      <c r="B112" s="133" t="s">
        <v>103</v>
      </c>
      <c r="C112" s="127" t="s">
        <v>19</v>
      </c>
      <c r="D112" s="127">
        <v>20</v>
      </c>
      <c r="E112" s="554">
        <f>D112*D108</f>
        <v>540</v>
      </c>
      <c r="F112" s="712"/>
      <c r="G112" s="554"/>
      <c r="H112" s="717"/>
      <c r="I112" s="554">
        <f>H112*E112</f>
        <v>0</v>
      </c>
      <c r="J112" s="554">
        <f>I112</f>
        <v>0</v>
      </c>
    </row>
    <row r="113" spans="1:10" ht="13.5">
      <c r="A113" s="127"/>
      <c r="B113" s="133" t="s">
        <v>106</v>
      </c>
      <c r="C113" s="127" t="s">
        <v>16</v>
      </c>
      <c r="D113" s="127">
        <v>0.08</v>
      </c>
      <c r="E113" s="554">
        <f>D108*D113</f>
        <v>2.16</v>
      </c>
      <c r="F113" s="712"/>
      <c r="G113" s="554"/>
      <c r="H113" s="717"/>
      <c r="I113" s="554">
        <f>E113*H113</f>
        <v>0</v>
      </c>
      <c r="J113" s="554">
        <f>I113</f>
        <v>0</v>
      </c>
    </row>
    <row r="114" spans="1:10" ht="15.75">
      <c r="A114" s="329">
        <v>8</v>
      </c>
      <c r="B114" s="524" t="s">
        <v>410</v>
      </c>
      <c r="C114" s="321" t="s">
        <v>48</v>
      </c>
      <c r="D114" s="522">
        <f>D96</f>
        <v>250</v>
      </c>
      <c r="E114" s="294"/>
      <c r="F114" s="713"/>
      <c r="G114" s="330"/>
      <c r="H114" s="718"/>
      <c r="I114" s="330"/>
      <c r="J114" s="331">
        <f>SUM(J115:J119)</f>
        <v>0</v>
      </c>
    </row>
    <row r="115" spans="1:10" ht="15.75">
      <c r="A115" s="304"/>
      <c r="B115" s="332" t="s">
        <v>23</v>
      </c>
      <c r="C115" s="304" t="s">
        <v>39</v>
      </c>
      <c r="D115" s="304">
        <v>1</v>
      </c>
      <c r="E115" s="333">
        <f>D114*D115</f>
        <v>250</v>
      </c>
      <c r="F115" s="688"/>
      <c r="G115" s="333">
        <f>E115*F115</f>
        <v>0</v>
      </c>
      <c r="H115" s="688"/>
      <c r="I115" s="333"/>
      <c r="J115" s="310">
        <f>G115</f>
        <v>0</v>
      </c>
    </row>
    <row r="116" spans="1:10" ht="13.5">
      <c r="A116" s="304"/>
      <c r="B116" s="332" t="s">
        <v>27</v>
      </c>
      <c r="C116" s="304" t="s">
        <v>16</v>
      </c>
      <c r="D116" s="304">
        <v>0.35</v>
      </c>
      <c r="E116" s="333">
        <f>D114*D116</f>
        <v>87.5</v>
      </c>
      <c r="F116" s="714"/>
      <c r="G116" s="333"/>
      <c r="H116" s="688"/>
      <c r="I116" s="333">
        <f>E116*H116</f>
        <v>0</v>
      </c>
      <c r="J116" s="310">
        <f>I116</f>
        <v>0</v>
      </c>
    </row>
    <row r="117" spans="1:10" ht="15">
      <c r="A117" s="320"/>
      <c r="B117" s="332" t="s">
        <v>26</v>
      </c>
      <c r="C117" s="304" t="s">
        <v>16</v>
      </c>
      <c r="D117" s="304">
        <v>0.5</v>
      </c>
      <c r="E117" s="333">
        <f>D117*D114</f>
        <v>125</v>
      </c>
      <c r="F117" s="714"/>
      <c r="G117" s="333"/>
      <c r="H117" s="688"/>
      <c r="I117" s="333">
        <f>E117*H117</f>
        <v>0</v>
      </c>
      <c r="J117" s="310">
        <f>I117</f>
        <v>0</v>
      </c>
    </row>
    <row r="118" spans="1:10" ht="15">
      <c r="A118" s="320"/>
      <c r="B118" s="334" t="s">
        <v>152</v>
      </c>
      <c r="C118" s="298" t="s">
        <v>18</v>
      </c>
      <c r="D118" s="303">
        <v>8.9999999999999993E-3</v>
      </c>
      <c r="E118" s="297">
        <f>D118*D114</f>
        <v>2.25</v>
      </c>
      <c r="F118" s="689"/>
      <c r="G118" s="297"/>
      <c r="H118" s="689"/>
      <c r="I118" s="297">
        <f>E118*H118</f>
        <v>0</v>
      </c>
      <c r="J118" s="297">
        <f>I118</f>
        <v>0</v>
      </c>
    </row>
    <row r="119" spans="1:10" ht="13.5">
      <c r="A119" s="304"/>
      <c r="B119" s="332" t="s">
        <v>15</v>
      </c>
      <c r="C119" s="304" t="s">
        <v>13</v>
      </c>
      <c r="D119" s="304">
        <v>0.16</v>
      </c>
      <c r="E119" s="333">
        <f>D114*D119</f>
        <v>40</v>
      </c>
      <c r="F119" s="714"/>
      <c r="G119" s="333"/>
      <c r="H119" s="688"/>
      <c r="I119" s="333">
        <f>E119*H119</f>
        <v>0</v>
      </c>
      <c r="J119" s="310">
        <f>I119</f>
        <v>0</v>
      </c>
    </row>
    <row r="120" spans="1:10" ht="27">
      <c r="A120" s="282">
        <v>9</v>
      </c>
      <c r="B120" s="299" t="s">
        <v>175</v>
      </c>
      <c r="C120" s="300" t="s">
        <v>48</v>
      </c>
      <c r="D120" s="300">
        <v>100</v>
      </c>
      <c r="E120" s="361"/>
      <c r="F120" s="687"/>
      <c r="G120" s="301"/>
      <c r="H120" s="689"/>
      <c r="I120" s="301"/>
      <c r="J120" s="301">
        <f>SUM(J121:J132)</f>
        <v>0</v>
      </c>
    </row>
    <row r="121" spans="1:10" ht="15.75">
      <c r="A121" s="282"/>
      <c r="B121" s="302" t="s">
        <v>9</v>
      </c>
      <c r="C121" s="298" t="s">
        <v>39</v>
      </c>
      <c r="D121" s="298">
        <v>1</v>
      </c>
      <c r="E121" s="297">
        <f>D121*D120</f>
        <v>100</v>
      </c>
      <c r="F121" s="689"/>
      <c r="G121" s="297">
        <f>E121*F121</f>
        <v>0</v>
      </c>
      <c r="H121" s="689"/>
      <c r="I121" s="297"/>
      <c r="J121" s="297">
        <f>G121</f>
        <v>0</v>
      </c>
    </row>
    <row r="122" spans="1:10" ht="13.5">
      <c r="A122" s="282"/>
      <c r="B122" s="362" t="s">
        <v>154</v>
      </c>
      <c r="C122" s="298" t="s">
        <v>84</v>
      </c>
      <c r="D122" s="298">
        <v>0.8</v>
      </c>
      <c r="E122" s="297">
        <f>D122*D120</f>
        <v>80</v>
      </c>
      <c r="F122" s="689"/>
      <c r="G122" s="297"/>
      <c r="H122" s="689"/>
      <c r="I122" s="297">
        <f t="shared" ref="I122:I132" si="8">E122*H122</f>
        <v>0</v>
      </c>
      <c r="J122" s="297">
        <f t="shared" ref="J122:J132" si="9">I122</f>
        <v>0</v>
      </c>
    </row>
    <row r="123" spans="1:10" ht="13.5">
      <c r="A123" s="282"/>
      <c r="B123" s="362" t="s">
        <v>155</v>
      </c>
      <c r="C123" s="298" t="s">
        <v>84</v>
      </c>
      <c r="D123" s="298">
        <v>3.2</v>
      </c>
      <c r="E123" s="297">
        <f>D123*D120</f>
        <v>320</v>
      </c>
      <c r="F123" s="689"/>
      <c r="G123" s="297"/>
      <c r="H123" s="689"/>
      <c r="I123" s="297">
        <f t="shared" si="8"/>
        <v>0</v>
      </c>
      <c r="J123" s="297">
        <f t="shared" si="9"/>
        <v>0</v>
      </c>
    </row>
    <row r="124" spans="1:10" ht="13.5">
      <c r="A124" s="282"/>
      <c r="B124" s="362" t="s">
        <v>91</v>
      </c>
      <c r="C124" s="298" t="s">
        <v>20</v>
      </c>
      <c r="D124" s="298">
        <v>1.3</v>
      </c>
      <c r="E124" s="297">
        <f>D124*D120</f>
        <v>130</v>
      </c>
      <c r="F124" s="689"/>
      <c r="G124" s="297"/>
      <c r="H124" s="689"/>
      <c r="I124" s="297">
        <f t="shared" si="8"/>
        <v>0</v>
      </c>
      <c r="J124" s="297">
        <f t="shared" si="9"/>
        <v>0</v>
      </c>
    </row>
    <row r="125" spans="1:10" ht="15.75">
      <c r="A125" s="282"/>
      <c r="B125" s="334" t="s">
        <v>176</v>
      </c>
      <c r="C125" s="298" t="s">
        <v>39</v>
      </c>
      <c r="D125" s="298">
        <v>1.07</v>
      </c>
      <c r="E125" s="297">
        <f>D125*D120</f>
        <v>107</v>
      </c>
      <c r="F125" s="689"/>
      <c r="G125" s="297"/>
      <c r="H125" s="689"/>
      <c r="I125" s="297">
        <f t="shared" si="8"/>
        <v>0</v>
      </c>
      <c r="J125" s="297">
        <f t="shared" si="9"/>
        <v>0</v>
      </c>
    </row>
    <row r="126" spans="1:10" ht="13.5">
      <c r="A126" s="282"/>
      <c r="B126" s="302" t="s">
        <v>92</v>
      </c>
      <c r="C126" s="298" t="s">
        <v>20</v>
      </c>
      <c r="D126" s="298">
        <v>1.7</v>
      </c>
      <c r="E126" s="297">
        <f>D126*D120</f>
        <v>170</v>
      </c>
      <c r="F126" s="689"/>
      <c r="G126" s="297"/>
      <c r="H126" s="689"/>
      <c r="I126" s="297">
        <f t="shared" si="8"/>
        <v>0</v>
      </c>
      <c r="J126" s="297">
        <f t="shared" si="9"/>
        <v>0</v>
      </c>
    </row>
    <row r="127" spans="1:10" ht="13.5">
      <c r="A127" s="282"/>
      <c r="B127" s="302" t="s">
        <v>93</v>
      </c>
      <c r="C127" s="298" t="s">
        <v>20</v>
      </c>
      <c r="D127" s="298">
        <v>0.2</v>
      </c>
      <c r="E127" s="297">
        <f>D127*D120</f>
        <v>20</v>
      </c>
      <c r="F127" s="689"/>
      <c r="G127" s="297"/>
      <c r="H127" s="689"/>
      <c r="I127" s="297">
        <f t="shared" si="8"/>
        <v>0</v>
      </c>
      <c r="J127" s="297">
        <f t="shared" si="9"/>
        <v>0</v>
      </c>
    </row>
    <row r="128" spans="1:10" ht="13.5">
      <c r="A128" s="282"/>
      <c r="B128" s="302" t="s">
        <v>94</v>
      </c>
      <c r="C128" s="298" t="s">
        <v>20</v>
      </c>
      <c r="D128" s="298">
        <v>1.3</v>
      </c>
      <c r="E128" s="297">
        <f>D128*D120</f>
        <v>130</v>
      </c>
      <c r="F128" s="689"/>
      <c r="G128" s="297"/>
      <c r="H128" s="689"/>
      <c r="I128" s="297">
        <f t="shared" si="8"/>
        <v>0</v>
      </c>
      <c r="J128" s="297">
        <f t="shared" si="9"/>
        <v>0</v>
      </c>
    </row>
    <row r="129" spans="1:10" ht="13.5">
      <c r="A129" s="282"/>
      <c r="B129" s="302" t="s">
        <v>95</v>
      </c>
      <c r="C129" s="298" t="s">
        <v>20</v>
      </c>
      <c r="D129" s="298">
        <v>25</v>
      </c>
      <c r="E129" s="297">
        <f>D129*D120</f>
        <v>2500</v>
      </c>
      <c r="F129" s="689"/>
      <c r="G129" s="297"/>
      <c r="H129" s="689"/>
      <c r="I129" s="297">
        <f t="shared" si="8"/>
        <v>0</v>
      </c>
      <c r="J129" s="297">
        <f t="shared" si="9"/>
        <v>0</v>
      </c>
    </row>
    <row r="130" spans="1:10" ht="13.5">
      <c r="A130" s="282"/>
      <c r="B130" s="302" t="s">
        <v>156</v>
      </c>
      <c r="C130" s="298" t="s">
        <v>20</v>
      </c>
      <c r="D130" s="298">
        <v>0.7</v>
      </c>
      <c r="E130" s="297">
        <f>D120*D130</f>
        <v>70</v>
      </c>
      <c r="F130" s="689"/>
      <c r="G130" s="297"/>
      <c r="H130" s="689"/>
      <c r="I130" s="297">
        <f t="shared" si="8"/>
        <v>0</v>
      </c>
      <c r="J130" s="297">
        <f t="shared" si="9"/>
        <v>0</v>
      </c>
    </row>
    <row r="131" spans="1:10" ht="13.5">
      <c r="A131" s="282"/>
      <c r="B131" s="302" t="s">
        <v>96</v>
      </c>
      <c r="C131" s="298" t="s">
        <v>20</v>
      </c>
      <c r="D131" s="298">
        <v>0.7</v>
      </c>
      <c r="E131" s="297">
        <f>D131*D120</f>
        <v>70</v>
      </c>
      <c r="F131" s="689"/>
      <c r="G131" s="297"/>
      <c r="H131" s="689"/>
      <c r="I131" s="297">
        <f t="shared" si="8"/>
        <v>0</v>
      </c>
      <c r="J131" s="297">
        <f t="shared" si="9"/>
        <v>0</v>
      </c>
    </row>
    <row r="132" spans="1:10" ht="13.5">
      <c r="A132" s="282"/>
      <c r="B132" s="302" t="s">
        <v>89</v>
      </c>
      <c r="C132" s="298" t="s">
        <v>16</v>
      </c>
      <c r="D132" s="298">
        <v>0.3</v>
      </c>
      <c r="E132" s="297">
        <f>D132*D120</f>
        <v>30</v>
      </c>
      <c r="F132" s="689"/>
      <c r="G132" s="297"/>
      <c r="H132" s="689"/>
      <c r="I132" s="297">
        <f t="shared" si="8"/>
        <v>0</v>
      </c>
      <c r="J132" s="297">
        <f t="shared" si="9"/>
        <v>0</v>
      </c>
    </row>
    <row r="133" spans="1:10" ht="27">
      <c r="A133" s="282">
        <v>10</v>
      </c>
      <c r="B133" s="299" t="s">
        <v>177</v>
      </c>
      <c r="C133" s="300" t="s">
        <v>48</v>
      </c>
      <c r="D133" s="300">
        <v>8</v>
      </c>
      <c r="E133" s="361"/>
      <c r="F133" s="687"/>
      <c r="G133" s="301"/>
      <c r="H133" s="689"/>
      <c r="I133" s="301"/>
      <c r="J133" s="301">
        <f>SUM(J134:J145)</f>
        <v>0</v>
      </c>
    </row>
    <row r="134" spans="1:10" ht="15.75">
      <c r="A134" s="282"/>
      <c r="B134" s="302" t="s">
        <v>9</v>
      </c>
      <c r="C134" s="298" t="s">
        <v>39</v>
      </c>
      <c r="D134" s="298">
        <v>1</v>
      </c>
      <c r="E134" s="297">
        <f>D134*D133</f>
        <v>8</v>
      </c>
      <c r="F134" s="689"/>
      <c r="G134" s="297">
        <f>E134*F134</f>
        <v>0</v>
      </c>
      <c r="H134" s="689"/>
      <c r="I134" s="297"/>
      <c r="J134" s="297">
        <f>G134</f>
        <v>0</v>
      </c>
    </row>
    <row r="135" spans="1:10" ht="13.5">
      <c r="A135" s="282"/>
      <c r="B135" s="362" t="s">
        <v>154</v>
      </c>
      <c r="C135" s="298" t="s">
        <v>84</v>
      </c>
      <c r="D135" s="298">
        <v>0.8</v>
      </c>
      <c r="E135" s="297">
        <f>D135*D133</f>
        <v>6.4</v>
      </c>
      <c r="F135" s="689"/>
      <c r="G135" s="297"/>
      <c r="H135" s="689"/>
      <c r="I135" s="297">
        <f t="shared" ref="I135:I145" si="10">E135*H135</f>
        <v>0</v>
      </c>
      <c r="J135" s="297">
        <f t="shared" ref="J135:J145" si="11">I135</f>
        <v>0</v>
      </c>
    </row>
    <row r="136" spans="1:10" s="294" customFormat="1" ht="13.5">
      <c r="A136" s="282"/>
      <c r="B136" s="362" t="s">
        <v>155</v>
      </c>
      <c r="C136" s="298" t="s">
        <v>84</v>
      </c>
      <c r="D136" s="298">
        <v>3.2</v>
      </c>
      <c r="E136" s="297">
        <f>D136*D133</f>
        <v>25.6</v>
      </c>
      <c r="F136" s="689"/>
      <c r="G136" s="297"/>
      <c r="H136" s="689"/>
      <c r="I136" s="297">
        <f t="shared" si="10"/>
        <v>0</v>
      </c>
      <c r="J136" s="297">
        <f t="shared" si="11"/>
        <v>0</v>
      </c>
    </row>
    <row r="137" spans="1:10" ht="13.5">
      <c r="A137" s="282"/>
      <c r="B137" s="362" t="s">
        <v>91</v>
      </c>
      <c r="C137" s="298" t="s">
        <v>20</v>
      </c>
      <c r="D137" s="298">
        <v>1.3</v>
      </c>
      <c r="E137" s="297">
        <f>D137*D133</f>
        <v>10.4</v>
      </c>
      <c r="F137" s="689"/>
      <c r="G137" s="297"/>
      <c r="H137" s="689"/>
      <c r="I137" s="297">
        <f t="shared" si="10"/>
        <v>0</v>
      </c>
      <c r="J137" s="297">
        <f t="shared" si="11"/>
        <v>0</v>
      </c>
    </row>
    <row r="138" spans="1:10" ht="15.75">
      <c r="A138" s="282"/>
      <c r="B138" s="334" t="s">
        <v>178</v>
      </c>
      <c r="C138" s="298" t="s">
        <v>39</v>
      </c>
      <c r="D138" s="298">
        <v>1.07</v>
      </c>
      <c r="E138" s="297">
        <f>D138*D133</f>
        <v>8.56</v>
      </c>
      <c r="F138" s="689"/>
      <c r="G138" s="297"/>
      <c r="H138" s="690"/>
      <c r="I138" s="297">
        <f t="shared" si="10"/>
        <v>0</v>
      </c>
      <c r="J138" s="297">
        <f t="shared" si="11"/>
        <v>0</v>
      </c>
    </row>
    <row r="139" spans="1:10" ht="13.5">
      <c r="A139" s="282"/>
      <c r="B139" s="302" t="s">
        <v>92</v>
      </c>
      <c r="C139" s="298" t="s">
        <v>20</v>
      </c>
      <c r="D139" s="298">
        <v>1.7</v>
      </c>
      <c r="E139" s="297">
        <f>D139*D133</f>
        <v>13.6</v>
      </c>
      <c r="F139" s="689"/>
      <c r="G139" s="297"/>
      <c r="H139" s="689"/>
      <c r="I139" s="297">
        <f t="shared" si="10"/>
        <v>0</v>
      </c>
      <c r="J139" s="297">
        <f t="shared" si="11"/>
        <v>0</v>
      </c>
    </row>
    <row r="140" spans="1:10" ht="13.5">
      <c r="A140" s="282"/>
      <c r="B140" s="302" t="s">
        <v>93</v>
      </c>
      <c r="C140" s="298" t="s">
        <v>20</v>
      </c>
      <c r="D140" s="298">
        <v>0.2</v>
      </c>
      <c r="E140" s="297">
        <f>D140*D133</f>
        <v>1.6</v>
      </c>
      <c r="F140" s="689"/>
      <c r="G140" s="297"/>
      <c r="H140" s="689"/>
      <c r="I140" s="297">
        <f t="shared" si="10"/>
        <v>0</v>
      </c>
      <c r="J140" s="297">
        <f t="shared" si="11"/>
        <v>0</v>
      </c>
    </row>
    <row r="141" spans="1:10" ht="13.5">
      <c r="A141" s="282"/>
      <c r="B141" s="302" t="s">
        <v>94</v>
      </c>
      <c r="C141" s="298" t="s">
        <v>20</v>
      </c>
      <c r="D141" s="298">
        <v>1.3</v>
      </c>
      <c r="E141" s="297">
        <f>D141*D133</f>
        <v>10.4</v>
      </c>
      <c r="F141" s="689"/>
      <c r="G141" s="297"/>
      <c r="H141" s="689"/>
      <c r="I141" s="297">
        <f t="shared" si="10"/>
        <v>0</v>
      </c>
      <c r="J141" s="297">
        <f t="shared" si="11"/>
        <v>0</v>
      </c>
    </row>
    <row r="142" spans="1:10" ht="13.5">
      <c r="A142" s="282"/>
      <c r="B142" s="302" t="s">
        <v>95</v>
      </c>
      <c r="C142" s="298" t="s">
        <v>20</v>
      </c>
      <c r="D142" s="298">
        <v>25</v>
      </c>
      <c r="E142" s="297">
        <f>D142*D133</f>
        <v>200</v>
      </c>
      <c r="F142" s="689"/>
      <c r="G142" s="297"/>
      <c r="H142" s="689"/>
      <c r="I142" s="297">
        <f t="shared" si="10"/>
        <v>0</v>
      </c>
      <c r="J142" s="297">
        <f t="shared" si="11"/>
        <v>0</v>
      </c>
    </row>
    <row r="143" spans="1:10" s="279" customFormat="1" ht="13.5">
      <c r="A143" s="282"/>
      <c r="B143" s="302" t="s">
        <v>156</v>
      </c>
      <c r="C143" s="298" t="s">
        <v>20</v>
      </c>
      <c r="D143" s="298">
        <v>0.7</v>
      </c>
      <c r="E143" s="297">
        <f>D133*D143</f>
        <v>5.6</v>
      </c>
      <c r="F143" s="689"/>
      <c r="G143" s="297"/>
      <c r="H143" s="689"/>
      <c r="I143" s="297">
        <f t="shared" si="10"/>
        <v>0</v>
      </c>
      <c r="J143" s="297">
        <f t="shared" si="11"/>
        <v>0</v>
      </c>
    </row>
    <row r="144" spans="1:10" s="294" customFormat="1" ht="13.5">
      <c r="A144" s="282"/>
      <c r="B144" s="302" t="s">
        <v>96</v>
      </c>
      <c r="C144" s="298" t="s">
        <v>20</v>
      </c>
      <c r="D144" s="298">
        <v>0.7</v>
      </c>
      <c r="E144" s="297">
        <f>D144*D133</f>
        <v>5.6</v>
      </c>
      <c r="F144" s="689"/>
      <c r="G144" s="297"/>
      <c r="H144" s="689"/>
      <c r="I144" s="297">
        <f t="shared" si="10"/>
        <v>0</v>
      </c>
      <c r="J144" s="297">
        <f t="shared" si="11"/>
        <v>0</v>
      </c>
    </row>
    <row r="145" spans="1:10" s="294" customFormat="1" ht="13.5">
      <c r="A145" s="282"/>
      <c r="B145" s="302" t="s">
        <v>89</v>
      </c>
      <c r="C145" s="298" t="s">
        <v>16</v>
      </c>
      <c r="D145" s="298">
        <v>0.3</v>
      </c>
      <c r="E145" s="297">
        <f>D145*D133</f>
        <v>2.4</v>
      </c>
      <c r="F145" s="689"/>
      <c r="G145" s="297"/>
      <c r="H145" s="689"/>
      <c r="I145" s="297">
        <f t="shared" si="10"/>
        <v>0</v>
      </c>
      <c r="J145" s="297">
        <f t="shared" si="11"/>
        <v>0</v>
      </c>
    </row>
    <row r="146" spans="1:10" s="294" customFormat="1" ht="15.75">
      <c r="A146" s="329">
        <v>11</v>
      </c>
      <c r="B146" s="335" t="s">
        <v>181</v>
      </c>
      <c r="C146" s="321" t="s">
        <v>48</v>
      </c>
      <c r="D146" s="321">
        <f>D133+D120</f>
        <v>108</v>
      </c>
      <c r="E146" s="343"/>
      <c r="F146" s="713"/>
      <c r="G146" s="330"/>
      <c r="H146" s="713"/>
      <c r="I146" s="330"/>
      <c r="J146" s="331">
        <f>SUM(J147:J150)</f>
        <v>0</v>
      </c>
    </row>
    <row r="147" spans="1:10" s="294" customFormat="1" ht="15.75">
      <c r="A147" s="78"/>
      <c r="B147" s="397" t="s">
        <v>23</v>
      </c>
      <c r="C147" s="78" t="s">
        <v>39</v>
      </c>
      <c r="D147" s="78">
        <v>1</v>
      </c>
      <c r="E147" s="398">
        <f>D146*D147</f>
        <v>108</v>
      </c>
      <c r="F147" s="715"/>
      <c r="G147" s="398">
        <f>E147*F147</f>
        <v>0</v>
      </c>
      <c r="H147" s="716"/>
      <c r="I147" s="398"/>
      <c r="J147" s="399">
        <f>G147</f>
        <v>0</v>
      </c>
    </row>
    <row r="148" spans="1:10" s="294" customFormat="1" ht="13.5">
      <c r="A148" s="79"/>
      <c r="B148" s="400" t="s">
        <v>26</v>
      </c>
      <c r="C148" s="79" t="s">
        <v>16</v>
      </c>
      <c r="D148" s="79">
        <v>0.5</v>
      </c>
      <c r="E148" s="359">
        <f>D148*D146</f>
        <v>54</v>
      </c>
      <c r="F148" s="690"/>
      <c r="G148" s="359"/>
      <c r="H148" s="715"/>
      <c r="I148" s="359">
        <f>H148*E148</f>
        <v>0</v>
      </c>
      <c r="J148" s="359">
        <f>I148</f>
        <v>0</v>
      </c>
    </row>
    <row r="149" spans="1:10" s="294" customFormat="1" ht="13.5">
      <c r="A149" s="78"/>
      <c r="B149" s="397" t="s">
        <v>51</v>
      </c>
      <c r="C149" s="78" t="s">
        <v>16</v>
      </c>
      <c r="D149" s="78">
        <v>0.5</v>
      </c>
      <c r="E149" s="398">
        <f>D146*D149</f>
        <v>54</v>
      </c>
      <c r="F149" s="716"/>
      <c r="G149" s="398"/>
      <c r="H149" s="715"/>
      <c r="I149" s="398">
        <f>E149*H149</f>
        <v>0</v>
      </c>
      <c r="J149" s="399">
        <f>I149</f>
        <v>0</v>
      </c>
    </row>
    <row r="150" spans="1:10" s="294" customFormat="1" ht="13.5">
      <c r="A150" s="78"/>
      <c r="B150" s="397" t="s">
        <v>15</v>
      </c>
      <c r="C150" s="78" t="s">
        <v>13</v>
      </c>
      <c r="D150" s="78">
        <v>0.16</v>
      </c>
      <c r="E150" s="398">
        <f>D146*D150</f>
        <v>17.28</v>
      </c>
      <c r="F150" s="716"/>
      <c r="G150" s="398"/>
      <c r="H150" s="715"/>
      <c r="I150" s="398">
        <f>E150*H150</f>
        <v>0</v>
      </c>
      <c r="J150" s="399">
        <f>I150</f>
        <v>0</v>
      </c>
    </row>
    <row r="151" spans="1:10" s="294" customFormat="1" ht="15.75" customHeight="1">
      <c r="A151" s="545"/>
      <c r="B151" s="546" t="s">
        <v>412</v>
      </c>
      <c r="C151" s="547"/>
      <c r="D151" s="547"/>
      <c r="E151" s="545"/>
      <c r="F151" s="548"/>
      <c r="G151" s="548"/>
      <c r="H151" s="549"/>
      <c r="I151" s="549"/>
      <c r="J151" s="550"/>
    </row>
    <row r="152" spans="1:10" s="294" customFormat="1" ht="27">
      <c r="A152" s="259">
        <v>1</v>
      </c>
      <c r="B152" s="260" t="s">
        <v>166</v>
      </c>
      <c r="C152" s="261" t="s">
        <v>18</v>
      </c>
      <c r="D152" s="262">
        <v>88</v>
      </c>
      <c r="E152" s="281"/>
      <c r="F152" s="705"/>
      <c r="G152" s="264"/>
      <c r="H152" s="705"/>
      <c r="I152" s="263"/>
      <c r="J152" s="263">
        <f>SUM(J153:J156)</f>
        <v>0</v>
      </c>
    </row>
    <row r="153" spans="1:10" s="294" customFormat="1" ht="13.5">
      <c r="A153" s="125"/>
      <c r="B153" s="131" t="s">
        <v>23</v>
      </c>
      <c r="C153" s="123" t="s">
        <v>18</v>
      </c>
      <c r="D153" s="258">
        <v>1</v>
      </c>
      <c r="E153" s="138">
        <f>D152*D153</f>
        <v>88</v>
      </c>
      <c r="F153" s="706"/>
      <c r="G153" s="265">
        <f>E153*F153</f>
        <v>0</v>
      </c>
      <c r="H153" s="706"/>
      <c r="I153" s="265"/>
      <c r="J153" s="265">
        <f>G153</f>
        <v>0</v>
      </c>
    </row>
    <row r="154" spans="1:10" s="294" customFormat="1" ht="21" customHeight="1">
      <c r="A154" s="125"/>
      <c r="B154" s="131" t="s">
        <v>80</v>
      </c>
      <c r="C154" s="125" t="s">
        <v>18</v>
      </c>
      <c r="D154" s="266">
        <v>1.0269999999999999</v>
      </c>
      <c r="E154" s="139">
        <f>D154*D152</f>
        <v>90.375999999999991</v>
      </c>
      <c r="F154" s="706"/>
      <c r="G154" s="265"/>
      <c r="H154" s="706"/>
      <c r="I154" s="265">
        <f>E154*H154</f>
        <v>0</v>
      </c>
      <c r="J154" s="265">
        <f>I154</f>
        <v>0</v>
      </c>
    </row>
    <row r="155" spans="1:10" s="294" customFormat="1" ht="13.5">
      <c r="A155" s="125"/>
      <c r="B155" s="131" t="s">
        <v>81</v>
      </c>
      <c r="C155" s="125" t="s">
        <v>40</v>
      </c>
      <c r="D155" s="350">
        <v>1.07</v>
      </c>
      <c r="E155" s="139">
        <f>D155*D152</f>
        <v>94.160000000000011</v>
      </c>
      <c r="F155" s="706"/>
      <c r="G155" s="265"/>
      <c r="H155" s="706"/>
      <c r="I155" s="265">
        <f>E155*H155</f>
        <v>0</v>
      </c>
      <c r="J155" s="265">
        <f>I155</f>
        <v>0</v>
      </c>
    </row>
    <row r="156" spans="1:10" s="294" customFormat="1" ht="13.5">
      <c r="A156" s="125"/>
      <c r="B156" s="131" t="s">
        <v>15</v>
      </c>
      <c r="C156" s="125" t="s">
        <v>13</v>
      </c>
      <c r="D156" s="266">
        <v>0.107</v>
      </c>
      <c r="E156" s="139">
        <f>D152*D156</f>
        <v>9.4160000000000004</v>
      </c>
      <c r="F156" s="706"/>
      <c r="G156" s="265"/>
      <c r="H156" s="706"/>
      <c r="I156" s="265">
        <f>E156*H156</f>
        <v>0</v>
      </c>
      <c r="J156" s="265">
        <f>I156</f>
        <v>0</v>
      </c>
    </row>
    <row r="157" spans="1:10" s="294" customFormat="1" ht="13.5" customHeight="1">
      <c r="A157" s="312">
        <v>2</v>
      </c>
      <c r="B157" s="299" t="s">
        <v>370</v>
      </c>
      <c r="C157" s="313" t="s">
        <v>48</v>
      </c>
      <c r="D157" s="314">
        <v>12</v>
      </c>
      <c r="F157" s="707"/>
      <c r="G157" s="314"/>
      <c r="H157" s="707"/>
      <c r="I157" s="314"/>
      <c r="J157" s="314">
        <f>SUM(J158:J162)</f>
        <v>0</v>
      </c>
    </row>
    <row r="158" spans="1:10" s="294" customFormat="1" ht="15.75">
      <c r="A158" s="312"/>
      <c r="B158" s="315" t="s">
        <v>9</v>
      </c>
      <c r="C158" s="312" t="s">
        <v>39</v>
      </c>
      <c r="D158" s="312">
        <v>1</v>
      </c>
      <c r="E158" s="316">
        <f>D157*D158</f>
        <v>12</v>
      </c>
      <c r="F158" s="708"/>
      <c r="G158" s="316">
        <f>E158*F158</f>
        <v>0</v>
      </c>
      <c r="H158" s="708"/>
      <c r="I158" s="316"/>
      <c r="J158" s="316">
        <f>G158</f>
        <v>0</v>
      </c>
    </row>
    <row r="159" spans="1:10" s="294" customFormat="1" ht="13.5">
      <c r="A159" s="312"/>
      <c r="B159" s="315" t="s">
        <v>371</v>
      </c>
      <c r="C159" s="312" t="s">
        <v>18</v>
      </c>
      <c r="D159" s="312">
        <v>1.03</v>
      </c>
      <c r="E159" s="316">
        <f>D157*D159</f>
        <v>12.36</v>
      </c>
      <c r="F159" s="708"/>
      <c r="G159" s="316"/>
      <c r="H159" s="708"/>
      <c r="I159" s="316">
        <f>E159*H159</f>
        <v>0</v>
      </c>
      <c r="J159" s="316">
        <f>I159</f>
        <v>0</v>
      </c>
    </row>
    <row r="160" spans="1:10" s="294" customFormat="1" ht="13.5">
      <c r="A160" s="312"/>
      <c r="B160" s="315" t="s">
        <v>41</v>
      </c>
      <c r="C160" s="312" t="s">
        <v>16</v>
      </c>
      <c r="D160" s="312">
        <v>6</v>
      </c>
      <c r="E160" s="316">
        <f>D157*D160</f>
        <v>72</v>
      </c>
      <c r="F160" s="708"/>
      <c r="G160" s="316"/>
      <c r="H160" s="708"/>
      <c r="I160" s="316">
        <f>E160*H160</f>
        <v>0</v>
      </c>
      <c r="J160" s="316">
        <f>I160</f>
        <v>0</v>
      </c>
    </row>
    <row r="161" spans="1:10" s="294" customFormat="1" ht="21.75" customHeight="1">
      <c r="A161" s="312"/>
      <c r="B161" s="318" t="s">
        <v>103</v>
      </c>
      <c r="C161" s="312" t="s">
        <v>19</v>
      </c>
      <c r="D161" s="312">
        <v>20</v>
      </c>
      <c r="E161" s="316">
        <f>D161*D157</f>
        <v>240</v>
      </c>
      <c r="F161" s="708"/>
      <c r="G161" s="316"/>
      <c r="H161" s="708"/>
      <c r="I161" s="316">
        <f>H161*E161</f>
        <v>0</v>
      </c>
      <c r="J161" s="316">
        <f>I161</f>
        <v>0</v>
      </c>
    </row>
    <row r="162" spans="1:10" s="294" customFormat="1" ht="20.25" customHeight="1">
      <c r="A162" s="305"/>
      <c r="B162" s="306" t="s">
        <v>104</v>
      </c>
      <c r="C162" s="305" t="s">
        <v>16</v>
      </c>
      <c r="D162" s="305">
        <v>0.16</v>
      </c>
      <c r="E162" s="307">
        <f>D162*D157</f>
        <v>1.92</v>
      </c>
      <c r="F162" s="686"/>
      <c r="G162" s="307"/>
      <c r="H162" s="689"/>
      <c r="I162" s="307">
        <f>H162*E162</f>
        <v>0</v>
      </c>
      <c r="J162" s="307">
        <f>I162</f>
        <v>0</v>
      </c>
    </row>
    <row r="163" spans="1:10" ht="27">
      <c r="A163" s="312">
        <v>3</v>
      </c>
      <c r="B163" s="299" t="s">
        <v>407</v>
      </c>
      <c r="C163" s="313" t="s">
        <v>48</v>
      </c>
      <c r="D163" s="314">
        <v>33</v>
      </c>
      <c r="E163" s="294"/>
      <c r="F163" s="707"/>
      <c r="G163" s="314"/>
      <c r="H163" s="707"/>
      <c r="I163" s="314"/>
      <c r="J163" s="314">
        <f>SUM(J164:J168)</f>
        <v>0</v>
      </c>
    </row>
    <row r="164" spans="1:10" ht="15.75">
      <c r="A164" s="312"/>
      <c r="B164" s="315" t="s">
        <v>9</v>
      </c>
      <c r="C164" s="312" t="s">
        <v>39</v>
      </c>
      <c r="D164" s="312">
        <v>1</v>
      </c>
      <c r="E164" s="316">
        <f>D163*D164</f>
        <v>33</v>
      </c>
      <c r="F164" s="708"/>
      <c r="G164" s="316">
        <f>E164*F164</f>
        <v>0</v>
      </c>
      <c r="H164" s="708"/>
      <c r="I164" s="316"/>
      <c r="J164" s="316">
        <f>G164</f>
        <v>0</v>
      </c>
    </row>
    <row r="165" spans="1:10" ht="13.5">
      <c r="A165" s="312"/>
      <c r="B165" s="315" t="s">
        <v>408</v>
      </c>
      <c r="C165" s="312" t="s">
        <v>18</v>
      </c>
      <c r="D165" s="312">
        <v>1.03</v>
      </c>
      <c r="E165" s="316">
        <f>D163*D165</f>
        <v>33.99</v>
      </c>
      <c r="F165" s="708"/>
      <c r="G165" s="316"/>
      <c r="H165" s="708"/>
      <c r="I165" s="316">
        <f>E165*H165</f>
        <v>0</v>
      </c>
      <c r="J165" s="316">
        <f>I165</f>
        <v>0</v>
      </c>
    </row>
    <row r="166" spans="1:10" ht="17.25" customHeight="1">
      <c r="A166" s="312"/>
      <c r="B166" s="315" t="s">
        <v>41</v>
      </c>
      <c r="C166" s="312" t="s">
        <v>16</v>
      </c>
      <c r="D166" s="312">
        <v>6</v>
      </c>
      <c r="E166" s="316">
        <f>D163*D166</f>
        <v>198</v>
      </c>
      <c r="F166" s="708"/>
      <c r="G166" s="316"/>
      <c r="H166" s="708"/>
      <c r="I166" s="316">
        <f>E166*H166</f>
        <v>0</v>
      </c>
      <c r="J166" s="316">
        <f>I166</f>
        <v>0</v>
      </c>
    </row>
    <row r="167" spans="1:10" ht="13.5">
      <c r="A167" s="312"/>
      <c r="B167" s="318" t="s">
        <v>103</v>
      </c>
      <c r="C167" s="312" t="s">
        <v>19</v>
      </c>
      <c r="D167" s="312">
        <v>20</v>
      </c>
      <c r="E167" s="316">
        <f>D167*D163</f>
        <v>660</v>
      </c>
      <c r="F167" s="708"/>
      <c r="G167" s="316"/>
      <c r="H167" s="708"/>
      <c r="I167" s="316">
        <f>H167*E167</f>
        <v>0</v>
      </c>
      <c r="J167" s="316">
        <f>I167</f>
        <v>0</v>
      </c>
    </row>
    <row r="168" spans="1:10" ht="13.5">
      <c r="A168" s="305"/>
      <c r="B168" s="306" t="s">
        <v>104</v>
      </c>
      <c r="C168" s="305" t="s">
        <v>16</v>
      </c>
      <c r="D168" s="305">
        <v>0.16</v>
      </c>
      <c r="E168" s="307">
        <f>D168*D163</f>
        <v>5.28</v>
      </c>
      <c r="F168" s="686"/>
      <c r="G168" s="307"/>
      <c r="H168" s="689"/>
      <c r="I168" s="307">
        <f>H168*E168</f>
        <v>0</v>
      </c>
      <c r="J168" s="307">
        <f>I168</f>
        <v>0</v>
      </c>
    </row>
    <row r="169" spans="1:10" ht="27">
      <c r="A169" s="585">
        <v>4</v>
      </c>
      <c r="B169" s="586" t="s">
        <v>443</v>
      </c>
      <c r="C169" s="587" t="s">
        <v>31</v>
      </c>
      <c r="D169" s="588">
        <v>10</v>
      </c>
      <c r="E169" s="589"/>
      <c r="F169" s="719"/>
      <c r="G169" s="590"/>
      <c r="H169" s="719"/>
      <c r="I169" s="590"/>
      <c r="J169" s="591">
        <f>SUM(J170:J172)</f>
        <v>0</v>
      </c>
    </row>
    <row r="170" spans="1:10" ht="13.5">
      <c r="A170" s="585"/>
      <c r="B170" s="592" t="s">
        <v>29</v>
      </c>
      <c r="C170" s="585" t="s">
        <v>31</v>
      </c>
      <c r="D170" s="585">
        <v>1</v>
      </c>
      <c r="E170" s="590">
        <f>D169*D170</f>
        <v>10</v>
      </c>
      <c r="F170" s="708"/>
      <c r="G170" s="316">
        <f>E170*F170</f>
        <v>0</v>
      </c>
      <c r="H170" s="708"/>
      <c r="I170" s="316"/>
      <c r="J170" s="316">
        <f>G170</f>
        <v>0</v>
      </c>
    </row>
    <row r="171" spans="1:10" ht="13.5">
      <c r="A171" s="585"/>
      <c r="B171" s="315" t="s">
        <v>442</v>
      </c>
      <c r="C171" s="585" t="s">
        <v>18</v>
      </c>
      <c r="D171" s="585">
        <v>0.2</v>
      </c>
      <c r="E171" s="590">
        <f>D169*D171</f>
        <v>2</v>
      </c>
      <c r="F171" s="720"/>
      <c r="G171" s="590"/>
      <c r="H171" s="708"/>
      <c r="I171" s="316">
        <f>E171*H171</f>
        <v>0</v>
      </c>
      <c r="J171" s="316">
        <f>I171</f>
        <v>0</v>
      </c>
    </row>
    <row r="172" spans="1:10" ht="13.5">
      <c r="A172" s="585"/>
      <c r="B172" s="315" t="s">
        <v>41</v>
      </c>
      <c r="C172" s="585" t="s">
        <v>16</v>
      </c>
      <c r="D172" s="585">
        <v>0.78500000000000003</v>
      </c>
      <c r="E172" s="590">
        <f>D169*D172</f>
        <v>7.8500000000000005</v>
      </c>
      <c r="F172" s="719"/>
      <c r="G172" s="590"/>
      <c r="H172" s="708"/>
      <c r="I172" s="316">
        <f>E172*H172</f>
        <v>0</v>
      </c>
      <c r="J172" s="316">
        <f>I172</f>
        <v>0</v>
      </c>
    </row>
    <row r="173" spans="1:10" ht="15.75">
      <c r="A173" s="323">
        <v>5</v>
      </c>
      <c r="B173" s="308" t="s">
        <v>153</v>
      </c>
      <c r="C173" s="324" t="s">
        <v>48</v>
      </c>
      <c r="D173" s="522">
        <v>340</v>
      </c>
      <c r="E173" s="294"/>
      <c r="F173" s="709"/>
      <c r="G173" s="325"/>
      <c r="H173" s="709"/>
      <c r="I173" s="325"/>
      <c r="J173" s="325">
        <f>SUM(J174:J176)</f>
        <v>0</v>
      </c>
    </row>
    <row r="174" spans="1:10" ht="15.75">
      <c r="A174" s="323"/>
      <c r="B174" s="326" t="s">
        <v>23</v>
      </c>
      <c r="C174" s="323" t="s">
        <v>39</v>
      </c>
      <c r="D174" s="323">
        <v>1</v>
      </c>
      <c r="E174" s="327">
        <f>D173*D174</f>
        <v>340</v>
      </c>
      <c r="F174" s="686"/>
      <c r="G174" s="327">
        <f>E174*F174</f>
        <v>0</v>
      </c>
      <c r="H174" s="686"/>
      <c r="I174" s="327"/>
      <c r="J174" s="327">
        <f>G174</f>
        <v>0</v>
      </c>
    </row>
    <row r="175" spans="1:10" ht="15.75">
      <c r="A175" s="323"/>
      <c r="B175" s="326" t="s">
        <v>170</v>
      </c>
      <c r="C175" s="323" t="s">
        <v>38</v>
      </c>
      <c r="D175" s="323">
        <v>2.3800000000000002E-2</v>
      </c>
      <c r="E175" s="327">
        <f>D173*D175</f>
        <v>8.0920000000000005</v>
      </c>
      <c r="F175" s="710"/>
      <c r="G175" s="328"/>
      <c r="H175" s="686"/>
      <c r="I175" s="327">
        <f>H175*E175</f>
        <v>0</v>
      </c>
      <c r="J175" s="327">
        <f>I175</f>
        <v>0</v>
      </c>
    </row>
    <row r="176" spans="1:10" ht="13.5">
      <c r="A176" s="323"/>
      <c r="B176" s="326" t="s">
        <v>15</v>
      </c>
      <c r="C176" s="323" t="s">
        <v>13</v>
      </c>
      <c r="D176" s="323">
        <v>3.0000000000000001E-3</v>
      </c>
      <c r="E176" s="327">
        <f>D173*D176</f>
        <v>1.02</v>
      </c>
      <c r="F176" s="686"/>
      <c r="G176" s="327"/>
      <c r="H176" s="686"/>
      <c r="I176" s="327">
        <f>H176*E176</f>
        <v>0</v>
      </c>
      <c r="J176" s="327">
        <f>I176</f>
        <v>0</v>
      </c>
    </row>
    <row r="177" spans="1:10" ht="27">
      <c r="A177" s="354">
        <v>6</v>
      </c>
      <c r="B177" s="355" t="s">
        <v>174</v>
      </c>
      <c r="C177" s="356" t="s">
        <v>48</v>
      </c>
      <c r="D177" s="356">
        <v>15</v>
      </c>
      <c r="E177" s="357"/>
      <c r="F177" s="693"/>
      <c r="G177" s="357"/>
      <c r="H177" s="693"/>
      <c r="I177" s="357"/>
      <c r="J177" s="357">
        <f>SUM(J178:J184)</f>
        <v>0</v>
      </c>
    </row>
    <row r="178" spans="1:10" ht="15.75">
      <c r="A178" s="79"/>
      <c r="B178" s="358" t="s">
        <v>9</v>
      </c>
      <c r="C178" s="356" t="s">
        <v>48</v>
      </c>
      <c r="D178" s="79">
        <v>1</v>
      </c>
      <c r="E178" s="359">
        <f>D178*D177</f>
        <v>15</v>
      </c>
      <c r="F178" s="690"/>
      <c r="G178" s="359">
        <f>E178*F178</f>
        <v>0</v>
      </c>
      <c r="H178" s="690"/>
      <c r="I178" s="359"/>
      <c r="J178" s="359">
        <f>G178</f>
        <v>0</v>
      </c>
    </row>
    <row r="179" spans="1:10" ht="13.5">
      <c r="A179" s="79"/>
      <c r="B179" s="360" t="s">
        <v>171</v>
      </c>
      <c r="C179" s="79" t="s">
        <v>84</v>
      </c>
      <c r="D179" s="79">
        <v>2</v>
      </c>
      <c r="E179" s="359">
        <f>D179*D177</f>
        <v>30</v>
      </c>
      <c r="F179" s="690"/>
      <c r="G179" s="359"/>
      <c r="H179" s="690"/>
      <c r="I179" s="359">
        <f t="shared" ref="I179:I184" si="12">E179*H179</f>
        <v>0</v>
      </c>
      <c r="J179" s="359">
        <f t="shared" ref="J179:J184" si="13">I179</f>
        <v>0</v>
      </c>
    </row>
    <row r="180" spans="1:10" ht="13.5">
      <c r="A180" s="79"/>
      <c r="B180" s="360" t="s">
        <v>172</v>
      </c>
      <c r="C180" s="79" t="s">
        <v>84</v>
      </c>
      <c r="D180" s="79">
        <v>0.7</v>
      </c>
      <c r="E180" s="359">
        <f>D180*D177</f>
        <v>10.5</v>
      </c>
      <c r="F180" s="690"/>
      <c r="G180" s="359"/>
      <c r="H180" s="690"/>
      <c r="I180" s="359">
        <f t="shared" si="12"/>
        <v>0</v>
      </c>
      <c r="J180" s="359">
        <f t="shared" si="13"/>
        <v>0</v>
      </c>
    </row>
    <row r="181" spans="1:10" ht="15.75">
      <c r="A181" s="79"/>
      <c r="B181" s="358" t="s">
        <v>90</v>
      </c>
      <c r="C181" s="79" t="s">
        <v>39</v>
      </c>
      <c r="D181" s="79">
        <v>4.2</v>
      </c>
      <c r="E181" s="359">
        <f>D181*D177</f>
        <v>63</v>
      </c>
      <c r="F181" s="690"/>
      <c r="G181" s="359"/>
      <c r="H181" s="690"/>
      <c r="I181" s="359">
        <f t="shared" si="12"/>
        <v>0</v>
      </c>
      <c r="J181" s="359">
        <f t="shared" si="13"/>
        <v>0</v>
      </c>
    </row>
    <row r="182" spans="1:10" ht="15.75">
      <c r="A182" s="79"/>
      <c r="B182" s="358" t="s">
        <v>173</v>
      </c>
      <c r="C182" s="79" t="s">
        <v>39</v>
      </c>
      <c r="D182" s="79">
        <v>1.03</v>
      </c>
      <c r="E182" s="359">
        <f>D182*D177</f>
        <v>15.450000000000001</v>
      </c>
      <c r="F182" s="690"/>
      <c r="G182" s="359"/>
      <c r="H182" s="690"/>
      <c r="I182" s="359">
        <f t="shared" si="12"/>
        <v>0</v>
      </c>
      <c r="J182" s="359">
        <f t="shared" si="13"/>
        <v>0</v>
      </c>
    </row>
    <row r="183" spans="1:10" ht="13.5">
      <c r="A183" s="79"/>
      <c r="B183" s="358" t="s">
        <v>83</v>
      </c>
      <c r="C183" s="79" t="s">
        <v>20</v>
      </c>
      <c r="D183" s="79">
        <v>29</v>
      </c>
      <c r="E183" s="359">
        <f>D183*D177</f>
        <v>435</v>
      </c>
      <c r="F183" s="690"/>
      <c r="G183" s="359"/>
      <c r="H183" s="690"/>
      <c r="I183" s="359">
        <f t="shared" si="12"/>
        <v>0</v>
      </c>
      <c r="J183" s="359">
        <f t="shared" si="13"/>
        <v>0</v>
      </c>
    </row>
    <row r="184" spans="1:10" ht="13.5">
      <c r="A184" s="79"/>
      <c r="B184" s="358" t="s">
        <v>15</v>
      </c>
      <c r="C184" s="79" t="s">
        <v>13</v>
      </c>
      <c r="D184" s="79">
        <v>0.16</v>
      </c>
      <c r="E184" s="359">
        <f>D184*D177</f>
        <v>2.4</v>
      </c>
      <c r="F184" s="690"/>
      <c r="G184" s="359"/>
      <c r="H184" s="690"/>
      <c r="I184" s="359">
        <f t="shared" si="12"/>
        <v>0</v>
      </c>
      <c r="J184" s="359">
        <f t="shared" si="13"/>
        <v>0</v>
      </c>
    </row>
    <row r="185" spans="1:10" ht="27">
      <c r="A185" s="354">
        <v>7</v>
      </c>
      <c r="B185" s="355" t="s">
        <v>377</v>
      </c>
      <c r="C185" s="356" t="s">
        <v>48</v>
      </c>
      <c r="D185" s="357">
        <f>(1.95+3.2)*2.9-3.7</f>
        <v>11.234999999999999</v>
      </c>
      <c r="E185" s="357"/>
      <c r="F185" s="693"/>
      <c r="G185" s="357"/>
      <c r="H185" s="693"/>
      <c r="I185" s="357"/>
      <c r="J185" s="357">
        <f>SUM(J186:J192)</f>
        <v>0</v>
      </c>
    </row>
    <row r="186" spans="1:10" ht="15.75">
      <c r="A186" s="79"/>
      <c r="B186" s="358" t="s">
        <v>9</v>
      </c>
      <c r="C186" s="356" t="s">
        <v>48</v>
      </c>
      <c r="D186" s="79">
        <v>1</v>
      </c>
      <c r="E186" s="359">
        <f>D186*D185</f>
        <v>11.234999999999999</v>
      </c>
      <c r="F186" s="690"/>
      <c r="G186" s="359">
        <f>E186*F186</f>
        <v>0</v>
      </c>
      <c r="H186" s="690"/>
      <c r="I186" s="359"/>
      <c r="J186" s="359">
        <f>G186</f>
        <v>0</v>
      </c>
    </row>
    <row r="187" spans="1:10" ht="13.5">
      <c r="A187" s="79"/>
      <c r="B187" s="360" t="s">
        <v>171</v>
      </c>
      <c r="C187" s="79" t="s">
        <v>84</v>
      </c>
      <c r="D187" s="79">
        <v>2</v>
      </c>
      <c r="E187" s="359">
        <f>D187*D185</f>
        <v>22.47</v>
      </c>
      <c r="F187" s="690"/>
      <c r="G187" s="359"/>
      <c r="H187" s="690"/>
      <c r="I187" s="359">
        <f t="shared" ref="I187:I192" si="14">E187*H187</f>
        <v>0</v>
      </c>
      <c r="J187" s="359">
        <f t="shared" ref="J187:J192" si="15">I187</f>
        <v>0</v>
      </c>
    </row>
    <row r="188" spans="1:10" ht="13.5">
      <c r="A188" s="79"/>
      <c r="B188" s="360" t="s">
        <v>172</v>
      </c>
      <c r="C188" s="79" t="s">
        <v>84</v>
      </c>
      <c r="D188" s="79">
        <v>0.7</v>
      </c>
      <c r="E188" s="359">
        <f>D188*D185</f>
        <v>7.8644999999999987</v>
      </c>
      <c r="F188" s="690"/>
      <c r="G188" s="359"/>
      <c r="H188" s="690"/>
      <c r="I188" s="359">
        <f t="shared" si="14"/>
        <v>0</v>
      </c>
      <c r="J188" s="359">
        <f t="shared" si="15"/>
        <v>0</v>
      </c>
    </row>
    <row r="189" spans="1:10" ht="15.75">
      <c r="A189" s="79"/>
      <c r="B189" s="358" t="s">
        <v>378</v>
      </c>
      <c r="C189" s="79" t="s">
        <v>39</v>
      </c>
      <c r="D189" s="79">
        <v>4.2</v>
      </c>
      <c r="E189" s="359">
        <f>D189*D185</f>
        <v>47.186999999999998</v>
      </c>
      <c r="F189" s="690"/>
      <c r="G189" s="359"/>
      <c r="H189" s="690"/>
      <c r="I189" s="359">
        <f t="shared" si="14"/>
        <v>0</v>
      </c>
      <c r="J189" s="359">
        <f t="shared" si="15"/>
        <v>0</v>
      </c>
    </row>
    <row r="190" spans="1:10" ht="15.75">
      <c r="A190" s="79"/>
      <c r="B190" s="358" t="s">
        <v>173</v>
      </c>
      <c r="C190" s="79" t="s">
        <v>39</v>
      </c>
      <c r="D190" s="79">
        <v>1.03</v>
      </c>
      <c r="E190" s="359">
        <f>D190*D185</f>
        <v>11.572049999999999</v>
      </c>
      <c r="F190" s="690"/>
      <c r="G190" s="359"/>
      <c r="H190" s="690"/>
      <c r="I190" s="359">
        <f t="shared" si="14"/>
        <v>0</v>
      </c>
      <c r="J190" s="359">
        <f t="shared" si="15"/>
        <v>0</v>
      </c>
    </row>
    <row r="191" spans="1:10" ht="13.5">
      <c r="A191" s="79"/>
      <c r="B191" s="358" t="s">
        <v>83</v>
      </c>
      <c r="C191" s="79" t="s">
        <v>20</v>
      </c>
      <c r="D191" s="79">
        <v>29</v>
      </c>
      <c r="E191" s="359">
        <f>D191*D185</f>
        <v>325.815</v>
      </c>
      <c r="F191" s="690"/>
      <c r="G191" s="359"/>
      <c r="H191" s="690"/>
      <c r="I191" s="359">
        <f t="shared" si="14"/>
        <v>0</v>
      </c>
      <c r="J191" s="359">
        <f t="shared" si="15"/>
        <v>0</v>
      </c>
    </row>
    <row r="192" spans="1:10" ht="26.25" customHeight="1">
      <c r="A192" s="79"/>
      <c r="B192" s="358" t="s">
        <v>15</v>
      </c>
      <c r="C192" s="79" t="s">
        <v>13</v>
      </c>
      <c r="D192" s="79">
        <v>0.16</v>
      </c>
      <c r="E192" s="359">
        <f>D192*D185</f>
        <v>1.7975999999999999</v>
      </c>
      <c r="F192" s="690"/>
      <c r="G192" s="359"/>
      <c r="H192" s="690"/>
      <c r="I192" s="359">
        <f t="shared" si="14"/>
        <v>0</v>
      </c>
      <c r="J192" s="359">
        <f t="shared" si="15"/>
        <v>0</v>
      </c>
    </row>
    <row r="193" spans="1:10" ht="27">
      <c r="A193" s="127">
        <v>8</v>
      </c>
      <c r="B193" s="132" t="s">
        <v>138</v>
      </c>
      <c r="C193" s="128" t="s">
        <v>48</v>
      </c>
      <c r="D193" s="128">
        <v>27</v>
      </c>
      <c r="E193" s="281"/>
      <c r="F193" s="711"/>
      <c r="G193" s="552"/>
      <c r="H193" s="717"/>
      <c r="I193" s="552"/>
      <c r="J193" s="552">
        <f>SUM(J194:J198)</f>
        <v>0</v>
      </c>
    </row>
    <row r="194" spans="1:10" ht="15.75">
      <c r="A194" s="127"/>
      <c r="B194" s="133" t="s">
        <v>9</v>
      </c>
      <c r="C194" s="127" t="s">
        <v>39</v>
      </c>
      <c r="D194" s="127">
        <v>1</v>
      </c>
      <c r="E194" s="554">
        <f>D193*D194</f>
        <v>27</v>
      </c>
      <c r="F194" s="712"/>
      <c r="G194" s="554">
        <f>E194*F194</f>
        <v>0</v>
      </c>
      <c r="H194" s="717"/>
      <c r="I194" s="554"/>
      <c r="J194" s="554">
        <f>G194</f>
        <v>0</v>
      </c>
    </row>
    <row r="195" spans="1:10" ht="15.75">
      <c r="A195" s="127"/>
      <c r="B195" s="133" t="s">
        <v>105</v>
      </c>
      <c r="C195" s="127" t="s">
        <v>39</v>
      </c>
      <c r="D195" s="127">
        <v>1.02</v>
      </c>
      <c r="E195" s="554">
        <f>D193*D195</f>
        <v>27.54</v>
      </c>
      <c r="F195" s="712"/>
      <c r="G195" s="554"/>
      <c r="H195" s="708"/>
      <c r="I195" s="554">
        <f>E195*H195</f>
        <v>0</v>
      </c>
      <c r="J195" s="554">
        <f>I195</f>
        <v>0</v>
      </c>
    </row>
    <row r="196" spans="1:10" ht="13.5">
      <c r="A196" s="127"/>
      <c r="B196" s="133" t="s">
        <v>42</v>
      </c>
      <c r="C196" s="127" t="s">
        <v>16</v>
      </c>
      <c r="D196" s="127">
        <v>6</v>
      </c>
      <c r="E196" s="554">
        <f>D193*D196</f>
        <v>162</v>
      </c>
      <c r="F196" s="712"/>
      <c r="G196" s="554"/>
      <c r="H196" s="708"/>
      <c r="I196" s="554">
        <f>E196*H196</f>
        <v>0</v>
      </c>
      <c r="J196" s="554">
        <f>I196</f>
        <v>0</v>
      </c>
    </row>
    <row r="197" spans="1:10" ht="13.5">
      <c r="A197" s="127"/>
      <c r="B197" s="133" t="s">
        <v>103</v>
      </c>
      <c r="C197" s="127" t="s">
        <v>19</v>
      </c>
      <c r="D197" s="127">
        <v>20</v>
      </c>
      <c r="E197" s="554">
        <f>D197*D193</f>
        <v>540</v>
      </c>
      <c r="F197" s="712"/>
      <c r="G197" s="554"/>
      <c r="H197" s="717"/>
      <c r="I197" s="554">
        <f>H197*E197</f>
        <v>0</v>
      </c>
      <c r="J197" s="554">
        <f>I197</f>
        <v>0</v>
      </c>
    </row>
    <row r="198" spans="1:10" ht="13.5">
      <c r="A198" s="127"/>
      <c r="B198" s="133" t="s">
        <v>106</v>
      </c>
      <c r="C198" s="127" t="s">
        <v>16</v>
      </c>
      <c r="D198" s="127">
        <v>0.08</v>
      </c>
      <c r="E198" s="554">
        <f>D193*D198</f>
        <v>2.16</v>
      </c>
      <c r="F198" s="712"/>
      <c r="G198" s="554"/>
      <c r="H198" s="717"/>
      <c r="I198" s="554">
        <f>E198*H198</f>
        <v>0</v>
      </c>
      <c r="J198" s="554">
        <f>I198</f>
        <v>0</v>
      </c>
    </row>
    <row r="199" spans="1:10" ht="15.75">
      <c r="A199" s="329">
        <v>9</v>
      </c>
      <c r="B199" s="524" t="s">
        <v>410</v>
      </c>
      <c r="C199" s="321" t="s">
        <v>48</v>
      </c>
      <c r="D199" s="522">
        <f>D173-D193</f>
        <v>313</v>
      </c>
      <c r="E199" s="294"/>
      <c r="F199" s="713"/>
      <c r="G199" s="330"/>
      <c r="H199" s="718"/>
      <c r="I199" s="330"/>
      <c r="J199" s="331">
        <f>SUM(J200:J204)</f>
        <v>0</v>
      </c>
    </row>
    <row r="200" spans="1:10" ht="15.75">
      <c r="A200" s="304"/>
      <c r="B200" s="332" t="s">
        <v>23</v>
      </c>
      <c r="C200" s="304" t="s">
        <v>39</v>
      </c>
      <c r="D200" s="304">
        <v>1</v>
      </c>
      <c r="E200" s="333">
        <f>D199*D200</f>
        <v>313</v>
      </c>
      <c r="F200" s="688"/>
      <c r="G200" s="333">
        <f>E200*F200</f>
        <v>0</v>
      </c>
      <c r="H200" s="688"/>
      <c r="I200" s="333"/>
      <c r="J200" s="310">
        <f>G200</f>
        <v>0</v>
      </c>
    </row>
    <row r="201" spans="1:10" ht="13.5">
      <c r="A201" s="304"/>
      <c r="B201" s="332" t="s">
        <v>27</v>
      </c>
      <c r="C201" s="304" t="s">
        <v>16</v>
      </c>
      <c r="D201" s="304">
        <v>0.35</v>
      </c>
      <c r="E201" s="333">
        <f>D199*D201</f>
        <v>109.55</v>
      </c>
      <c r="F201" s="714"/>
      <c r="G201" s="333"/>
      <c r="H201" s="688"/>
      <c r="I201" s="333">
        <f>E201*H201</f>
        <v>0</v>
      </c>
      <c r="J201" s="310">
        <f>I201</f>
        <v>0</v>
      </c>
    </row>
    <row r="202" spans="1:10" ht="15">
      <c r="A202" s="320"/>
      <c r="B202" s="332" t="s">
        <v>26</v>
      </c>
      <c r="C202" s="304" t="s">
        <v>16</v>
      </c>
      <c r="D202" s="304">
        <v>0.5</v>
      </c>
      <c r="E202" s="333">
        <f>D202*D199</f>
        <v>156.5</v>
      </c>
      <c r="F202" s="714"/>
      <c r="G202" s="333"/>
      <c r="H202" s="688"/>
      <c r="I202" s="333">
        <f>E202*H202</f>
        <v>0</v>
      </c>
      <c r="J202" s="310">
        <f>I202</f>
        <v>0</v>
      </c>
    </row>
    <row r="203" spans="1:10" ht="15">
      <c r="A203" s="320"/>
      <c r="B203" s="334" t="s">
        <v>152</v>
      </c>
      <c r="C203" s="298" t="s">
        <v>18</v>
      </c>
      <c r="D203" s="303">
        <v>8.9999999999999993E-3</v>
      </c>
      <c r="E203" s="297">
        <f>D203*D199</f>
        <v>2.8169999999999997</v>
      </c>
      <c r="F203" s="689"/>
      <c r="G203" s="297"/>
      <c r="H203" s="689"/>
      <c r="I203" s="297">
        <f>E203*H203</f>
        <v>0</v>
      </c>
      <c r="J203" s="297">
        <f>I203</f>
        <v>0</v>
      </c>
    </row>
    <row r="204" spans="1:10" ht="13.5">
      <c r="A204" s="304"/>
      <c r="B204" s="332" t="s">
        <v>15</v>
      </c>
      <c r="C204" s="304" t="s">
        <v>13</v>
      </c>
      <c r="D204" s="304">
        <v>0.16</v>
      </c>
      <c r="E204" s="333">
        <f>D199*D204</f>
        <v>50.08</v>
      </c>
      <c r="F204" s="714"/>
      <c r="G204" s="333"/>
      <c r="H204" s="688"/>
      <c r="I204" s="333">
        <f>E204*H204</f>
        <v>0</v>
      </c>
      <c r="J204" s="310">
        <f>I204</f>
        <v>0</v>
      </c>
    </row>
    <row r="205" spans="1:10" ht="27">
      <c r="A205" s="282">
        <v>10</v>
      </c>
      <c r="B205" s="299" t="s">
        <v>175</v>
      </c>
      <c r="C205" s="300" t="s">
        <v>48</v>
      </c>
      <c r="D205" s="300">
        <v>100</v>
      </c>
      <c r="E205" s="361"/>
      <c r="F205" s="687"/>
      <c r="G205" s="301"/>
      <c r="H205" s="689"/>
      <c r="I205" s="301"/>
      <c r="J205" s="301">
        <f>SUM(J206:J217)</f>
        <v>0</v>
      </c>
    </row>
    <row r="206" spans="1:10" ht="15.75">
      <c r="A206" s="282"/>
      <c r="B206" s="302" t="s">
        <v>9</v>
      </c>
      <c r="C206" s="298" t="s">
        <v>39</v>
      </c>
      <c r="D206" s="298">
        <v>1</v>
      </c>
      <c r="E206" s="297">
        <f>D206*D205</f>
        <v>100</v>
      </c>
      <c r="F206" s="689"/>
      <c r="G206" s="297">
        <f>E206*F206</f>
        <v>0</v>
      </c>
      <c r="H206" s="689"/>
      <c r="I206" s="297"/>
      <c r="J206" s="297">
        <f>G206</f>
        <v>0</v>
      </c>
    </row>
    <row r="207" spans="1:10" ht="13.5">
      <c r="A207" s="282"/>
      <c r="B207" s="362" t="s">
        <v>154</v>
      </c>
      <c r="C207" s="298" t="s">
        <v>84</v>
      </c>
      <c r="D207" s="298">
        <v>0.8</v>
      </c>
      <c r="E207" s="297">
        <f>D207*D205</f>
        <v>80</v>
      </c>
      <c r="F207" s="689"/>
      <c r="G207" s="297"/>
      <c r="H207" s="689"/>
      <c r="I207" s="297">
        <f t="shared" ref="I207:I217" si="16">E207*H207</f>
        <v>0</v>
      </c>
      <c r="J207" s="297">
        <f t="shared" ref="J207:J217" si="17">I207</f>
        <v>0</v>
      </c>
    </row>
    <row r="208" spans="1:10" ht="13.5">
      <c r="A208" s="282"/>
      <c r="B208" s="362" t="s">
        <v>155</v>
      </c>
      <c r="C208" s="298" t="s">
        <v>84</v>
      </c>
      <c r="D208" s="298">
        <v>3.2</v>
      </c>
      <c r="E208" s="297">
        <f>D208*D205</f>
        <v>320</v>
      </c>
      <c r="F208" s="689"/>
      <c r="G208" s="297"/>
      <c r="H208" s="689"/>
      <c r="I208" s="297">
        <f t="shared" si="16"/>
        <v>0</v>
      </c>
      <c r="J208" s="297">
        <f t="shared" si="17"/>
        <v>0</v>
      </c>
    </row>
    <row r="209" spans="1:10" ht="13.5">
      <c r="A209" s="282"/>
      <c r="B209" s="362" t="s">
        <v>91</v>
      </c>
      <c r="C209" s="298" t="s">
        <v>20</v>
      </c>
      <c r="D209" s="298">
        <v>1.3</v>
      </c>
      <c r="E209" s="297">
        <f>D209*D205</f>
        <v>130</v>
      </c>
      <c r="F209" s="689"/>
      <c r="G209" s="297"/>
      <c r="H209" s="689"/>
      <c r="I209" s="297">
        <f t="shared" si="16"/>
        <v>0</v>
      </c>
      <c r="J209" s="297">
        <f t="shared" si="17"/>
        <v>0</v>
      </c>
    </row>
    <row r="210" spans="1:10" ht="15.75">
      <c r="A210" s="282"/>
      <c r="B210" s="334" t="s">
        <v>176</v>
      </c>
      <c r="C210" s="298" t="s">
        <v>39</v>
      </c>
      <c r="D210" s="298">
        <v>1.07</v>
      </c>
      <c r="E210" s="297">
        <f>D210*D205</f>
        <v>107</v>
      </c>
      <c r="F210" s="689"/>
      <c r="G210" s="297"/>
      <c r="H210" s="689"/>
      <c r="I210" s="297">
        <f t="shared" si="16"/>
        <v>0</v>
      </c>
      <c r="J210" s="297">
        <f t="shared" si="17"/>
        <v>0</v>
      </c>
    </row>
    <row r="211" spans="1:10" ht="13.5">
      <c r="A211" s="282"/>
      <c r="B211" s="302" t="s">
        <v>92</v>
      </c>
      <c r="C211" s="298" t="s">
        <v>20</v>
      </c>
      <c r="D211" s="298">
        <v>1.7</v>
      </c>
      <c r="E211" s="297">
        <f>D211*D205</f>
        <v>170</v>
      </c>
      <c r="F211" s="689"/>
      <c r="G211" s="297"/>
      <c r="H211" s="689"/>
      <c r="I211" s="297">
        <f t="shared" si="16"/>
        <v>0</v>
      </c>
      <c r="J211" s="297">
        <f t="shared" si="17"/>
        <v>0</v>
      </c>
    </row>
    <row r="212" spans="1:10" ht="13.5">
      <c r="A212" s="282"/>
      <c r="B212" s="302" t="s">
        <v>93</v>
      </c>
      <c r="C212" s="298" t="s">
        <v>20</v>
      </c>
      <c r="D212" s="298">
        <v>0.2</v>
      </c>
      <c r="E212" s="297">
        <f>D212*D205</f>
        <v>20</v>
      </c>
      <c r="F212" s="689"/>
      <c r="G212" s="297"/>
      <c r="H212" s="689"/>
      <c r="I212" s="297">
        <f t="shared" si="16"/>
        <v>0</v>
      </c>
      <c r="J212" s="297">
        <f t="shared" si="17"/>
        <v>0</v>
      </c>
    </row>
    <row r="213" spans="1:10" ht="13.5">
      <c r="A213" s="282"/>
      <c r="B213" s="302" t="s">
        <v>94</v>
      </c>
      <c r="C213" s="298" t="s">
        <v>20</v>
      </c>
      <c r="D213" s="298">
        <v>1.3</v>
      </c>
      <c r="E213" s="297">
        <f>D213*D205</f>
        <v>130</v>
      </c>
      <c r="F213" s="689"/>
      <c r="G213" s="297"/>
      <c r="H213" s="689"/>
      <c r="I213" s="297">
        <f t="shared" si="16"/>
        <v>0</v>
      </c>
      <c r="J213" s="297">
        <f t="shared" si="17"/>
        <v>0</v>
      </c>
    </row>
    <row r="214" spans="1:10" ht="13.5">
      <c r="A214" s="282"/>
      <c r="B214" s="302" t="s">
        <v>95</v>
      </c>
      <c r="C214" s="298" t="s">
        <v>20</v>
      </c>
      <c r="D214" s="298">
        <v>25</v>
      </c>
      <c r="E214" s="297">
        <f>D214*D205</f>
        <v>2500</v>
      </c>
      <c r="F214" s="689"/>
      <c r="G214" s="297"/>
      <c r="H214" s="689"/>
      <c r="I214" s="297">
        <f t="shared" si="16"/>
        <v>0</v>
      </c>
      <c r="J214" s="297">
        <f t="shared" si="17"/>
        <v>0</v>
      </c>
    </row>
    <row r="215" spans="1:10" ht="13.5">
      <c r="A215" s="282"/>
      <c r="B215" s="302" t="s">
        <v>156</v>
      </c>
      <c r="C215" s="298" t="s">
        <v>20</v>
      </c>
      <c r="D215" s="298">
        <v>0.7</v>
      </c>
      <c r="E215" s="297">
        <f>D205*D215</f>
        <v>70</v>
      </c>
      <c r="F215" s="689"/>
      <c r="G215" s="297"/>
      <c r="H215" s="689"/>
      <c r="I215" s="297">
        <f t="shared" si="16"/>
        <v>0</v>
      </c>
      <c r="J215" s="297">
        <f t="shared" si="17"/>
        <v>0</v>
      </c>
    </row>
    <row r="216" spans="1:10" ht="13.5">
      <c r="A216" s="282"/>
      <c r="B216" s="302" t="s">
        <v>96</v>
      </c>
      <c r="C216" s="298" t="s">
        <v>20</v>
      </c>
      <c r="D216" s="298">
        <v>0.7</v>
      </c>
      <c r="E216" s="297">
        <f>D216*D205</f>
        <v>70</v>
      </c>
      <c r="F216" s="689"/>
      <c r="G216" s="297"/>
      <c r="H216" s="689"/>
      <c r="I216" s="297">
        <f t="shared" si="16"/>
        <v>0</v>
      </c>
      <c r="J216" s="297">
        <f t="shared" si="17"/>
        <v>0</v>
      </c>
    </row>
    <row r="217" spans="1:10" s="294" customFormat="1" ht="13.5">
      <c r="A217" s="282"/>
      <c r="B217" s="302" t="s">
        <v>89</v>
      </c>
      <c r="C217" s="298" t="s">
        <v>16</v>
      </c>
      <c r="D217" s="298">
        <v>0.3</v>
      </c>
      <c r="E217" s="297">
        <f>D217*D205</f>
        <v>30</v>
      </c>
      <c r="F217" s="689"/>
      <c r="G217" s="297"/>
      <c r="H217" s="689"/>
      <c r="I217" s="297">
        <f t="shared" si="16"/>
        <v>0</v>
      </c>
      <c r="J217" s="297">
        <f t="shared" si="17"/>
        <v>0</v>
      </c>
    </row>
    <row r="218" spans="1:10" ht="27">
      <c r="A218" s="282">
        <v>11</v>
      </c>
      <c r="B218" s="299" t="s">
        <v>177</v>
      </c>
      <c r="C218" s="300" t="s">
        <v>48</v>
      </c>
      <c r="D218" s="300">
        <v>8</v>
      </c>
      <c r="E218" s="361"/>
      <c r="F218" s="687"/>
      <c r="G218" s="301"/>
      <c r="H218" s="689"/>
      <c r="I218" s="301"/>
      <c r="J218" s="301">
        <f>SUM(J219:J230)</f>
        <v>0</v>
      </c>
    </row>
    <row r="219" spans="1:10" ht="15.75">
      <c r="A219" s="282"/>
      <c r="B219" s="302" t="s">
        <v>9</v>
      </c>
      <c r="C219" s="298" t="s">
        <v>39</v>
      </c>
      <c r="D219" s="298">
        <v>1</v>
      </c>
      <c r="E219" s="297">
        <f>D219*D218</f>
        <v>8</v>
      </c>
      <c r="F219" s="689"/>
      <c r="G219" s="297">
        <f>E219*F219</f>
        <v>0</v>
      </c>
      <c r="H219" s="689"/>
      <c r="I219" s="297"/>
      <c r="J219" s="297">
        <f>G219</f>
        <v>0</v>
      </c>
    </row>
    <row r="220" spans="1:10" ht="13.5">
      <c r="A220" s="282"/>
      <c r="B220" s="362" t="s">
        <v>154</v>
      </c>
      <c r="C220" s="298" t="s">
        <v>84</v>
      </c>
      <c r="D220" s="298">
        <v>0.8</v>
      </c>
      <c r="E220" s="297">
        <f>D220*D218</f>
        <v>6.4</v>
      </c>
      <c r="F220" s="689"/>
      <c r="G220" s="297"/>
      <c r="H220" s="689"/>
      <c r="I220" s="297">
        <f t="shared" ref="I220:I230" si="18">E220*H220</f>
        <v>0</v>
      </c>
      <c r="J220" s="297">
        <f t="shared" ref="J220:J230" si="19">I220</f>
        <v>0</v>
      </c>
    </row>
    <row r="221" spans="1:10" ht="13.5">
      <c r="A221" s="282"/>
      <c r="B221" s="362" t="s">
        <v>155</v>
      </c>
      <c r="C221" s="298" t="s">
        <v>84</v>
      </c>
      <c r="D221" s="298">
        <v>3.2</v>
      </c>
      <c r="E221" s="297">
        <f>D221*D218</f>
        <v>25.6</v>
      </c>
      <c r="F221" s="689"/>
      <c r="G221" s="297"/>
      <c r="H221" s="689"/>
      <c r="I221" s="297">
        <f t="shared" si="18"/>
        <v>0</v>
      </c>
      <c r="J221" s="297">
        <f t="shared" si="19"/>
        <v>0</v>
      </c>
    </row>
    <row r="222" spans="1:10" ht="13.5">
      <c r="A222" s="282"/>
      <c r="B222" s="362" t="s">
        <v>91</v>
      </c>
      <c r="C222" s="298" t="s">
        <v>20</v>
      </c>
      <c r="D222" s="298">
        <v>1.3</v>
      </c>
      <c r="E222" s="297">
        <f>D222*D218</f>
        <v>10.4</v>
      </c>
      <c r="F222" s="689"/>
      <c r="G222" s="297"/>
      <c r="H222" s="689"/>
      <c r="I222" s="297">
        <f t="shared" si="18"/>
        <v>0</v>
      </c>
      <c r="J222" s="297">
        <f t="shared" si="19"/>
        <v>0</v>
      </c>
    </row>
    <row r="223" spans="1:10" ht="15.75">
      <c r="A223" s="282"/>
      <c r="B223" s="334" t="s">
        <v>178</v>
      </c>
      <c r="C223" s="298" t="s">
        <v>39</v>
      </c>
      <c r="D223" s="298">
        <v>1.07</v>
      </c>
      <c r="E223" s="297">
        <f>D223*D218</f>
        <v>8.56</v>
      </c>
      <c r="F223" s="689"/>
      <c r="G223" s="297"/>
      <c r="H223" s="690"/>
      <c r="I223" s="297">
        <f t="shared" si="18"/>
        <v>0</v>
      </c>
      <c r="J223" s="297">
        <f t="shared" si="19"/>
        <v>0</v>
      </c>
    </row>
    <row r="224" spans="1:10" s="279" customFormat="1" ht="13.5">
      <c r="A224" s="282"/>
      <c r="B224" s="302" t="s">
        <v>92</v>
      </c>
      <c r="C224" s="298" t="s">
        <v>20</v>
      </c>
      <c r="D224" s="298">
        <v>1.7</v>
      </c>
      <c r="E224" s="297">
        <f>D224*D218</f>
        <v>13.6</v>
      </c>
      <c r="F224" s="689"/>
      <c r="G224" s="297"/>
      <c r="H224" s="689"/>
      <c r="I224" s="297">
        <f t="shared" si="18"/>
        <v>0</v>
      </c>
      <c r="J224" s="297">
        <f t="shared" si="19"/>
        <v>0</v>
      </c>
    </row>
    <row r="225" spans="1:10" s="294" customFormat="1" ht="13.5">
      <c r="A225" s="282"/>
      <c r="B225" s="302" t="s">
        <v>93</v>
      </c>
      <c r="C225" s="298" t="s">
        <v>20</v>
      </c>
      <c r="D225" s="298">
        <v>0.2</v>
      </c>
      <c r="E225" s="297">
        <f>D225*D218</f>
        <v>1.6</v>
      </c>
      <c r="F225" s="689"/>
      <c r="G225" s="297"/>
      <c r="H225" s="689"/>
      <c r="I225" s="297">
        <f t="shared" si="18"/>
        <v>0</v>
      </c>
      <c r="J225" s="297">
        <f t="shared" si="19"/>
        <v>0</v>
      </c>
    </row>
    <row r="226" spans="1:10" s="294" customFormat="1" ht="13.5">
      <c r="A226" s="282"/>
      <c r="B226" s="302" t="s">
        <v>94</v>
      </c>
      <c r="C226" s="298" t="s">
        <v>20</v>
      </c>
      <c r="D226" s="298">
        <v>1.3</v>
      </c>
      <c r="E226" s="297">
        <f>D226*D218</f>
        <v>10.4</v>
      </c>
      <c r="F226" s="689"/>
      <c r="G226" s="297"/>
      <c r="H226" s="689"/>
      <c r="I226" s="297">
        <f t="shared" si="18"/>
        <v>0</v>
      </c>
      <c r="J226" s="297">
        <f t="shared" si="19"/>
        <v>0</v>
      </c>
    </row>
    <row r="227" spans="1:10" s="294" customFormat="1" ht="13.5">
      <c r="A227" s="282"/>
      <c r="B227" s="302" t="s">
        <v>95</v>
      </c>
      <c r="C227" s="298" t="s">
        <v>20</v>
      </c>
      <c r="D227" s="298">
        <v>25</v>
      </c>
      <c r="E227" s="297">
        <f>D227*D218</f>
        <v>200</v>
      </c>
      <c r="F227" s="689"/>
      <c r="G227" s="297"/>
      <c r="H227" s="689"/>
      <c r="I227" s="297">
        <f t="shared" si="18"/>
        <v>0</v>
      </c>
      <c r="J227" s="297">
        <f t="shared" si="19"/>
        <v>0</v>
      </c>
    </row>
    <row r="228" spans="1:10" s="294" customFormat="1" ht="13.5">
      <c r="A228" s="282"/>
      <c r="B228" s="302" t="s">
        <v>156</v>
      </c>
      <c r="C228" s="298" t="s">
        <v>20</v>
      </c>
      <c r="D228" s="298">
        <v>0.7</v>
      </c>
      <c r="E228" s="297">
        <f>D218*D228</f>
        <v>5.6</v>
      </c>
      <c r="F228" s="689"/>
      <c r="G228" s="297"/>
      <c r="H228" s="689"/>
      <c r="I228" s="297">
        <f t="shared" si="18"/>
        <v>0</v>
      </c>
      <c r="J228" s="297">
        <f t="shared" si="19"/>
        <v>0</v>
      </c>
    </row>
    <row r="229" spans="1:10" s="294" customFormat="1" ht="13.5">
      <c r="A229" s="282"/>
      <c r="B229" s="302" t="s">
        <v>96</v>
      </c>
      <c r="C229" s="298" t="s">
        <v>20</v>
      </c>
      <c r="D229" s="298">
        <v>0.7</v>
      </c>
      <c r="E229" s="297">
        <f>D229*D218</f>
        <v>5.6</v>
      </c>
      <c r="F229" s="689"/>
      <c r="G229" s="297"/>
      <c r="H229" s="689"/>
      <c r="I229" s="297">
        <f t="shared" si="18"/>
        <v>0</v>
      </c>
      <c r="J229" s="297">
        <f t="shared" si="19"/>
        <v>0</v>
      </c>
    </row>
    <row r="230" spans="1:10" s="294" customFormat="1" ht="13.5">
      <c r="A230" s="282"/>
      <c r="B230" s="302" t="s">
        <v>89</v>
      </c>
      <c r="C230" s="298" t="s">
        <v>16</v>
      </c>
      <c r="D230" s="298">
        <v>0.3</v>
      </c>
      <c r="E230" s="297">
        <f>D230*D218</f>
        <v>2.4</v>
      </c>
      <c r="F230" s="689"/>
      <c r="G230" s="297"/>
      <c r="H230" s="689"/>
      <c r="I230" s="297">
        <f t="shared" si="18"/>
        <v>0</v>
      </c>
      <c r="J230" s="297">
        <f t="shared" si="19"/>
        <v>0</v>
      </c>
    </row>
    <row r="231" spans="1:10" s="294" customFormat="1" ht="15.75">
      <c r="A231" s="329">
        <v>12</v>
      </c>
      <c r="B231" s="335" t="s">
        <v>181</v>
      </c>
      <c r="C231" s="321" t="s">
        <v>48</v>
      </c>
      <c r="D231" s="321">
        <f>D218+D205</f>
        <v>108</v>
      </c>
      <c r="E231" s="343"/>
      <c r="F231" s="713"/>
      <c r="G231" s="330"/>
      <c r="H231" s="713"/>
      <c r="I231" s="330"/>
      <c r="J231" s="331">
        <f>SUM(J232:J235)</f>
        <v>0</v>
      </c>
    </row>
    <row r="232" spans="1:10" s="294" customFormat="1" ht="15.75" customHeight="1">
      <c r="A232" s="78"/>
      <c r="B232" s="397" t="s">
        <v>23</v>
      </c>
      <c r="C232" s="78" t="s">
        <v>39</v>
      </c>
      <c r="D232" s="78">
        <v>1</v>
      </c>
      <c r="E232" s="398">
        <f>D231*D232</f>
        <v>108</v>
      </c>
      <c r="F232" s="715"/>
      <c r="G232" s="398">
        <f>E232*F232</f>
        <v>0</v>
      </c>
      <c r="H232" s="716"/>
      <c r="I232" s="398"/>
      <c r="J232" s="399">
        <f>G232</f>
        <v>0</v>
      </c>
    </row>
    <row r="233" spans="1:10" s="294" customFormat="1" ht="13.5">
      <c r="A233" s="79"/>
      <c r="B233" s="400" t="s">
        <v>26</v>
      </c>
      <c r="C233" s="79" t="s">
        <v>16</v>
      </c>
      <c r="D233" s="79">
        <v>0.5</v>
      </c>
      <c r="E233" s="359">
        <f>D233*D231</f>
        <v>54</v>
      </c>
      <c r="F233" s="690"/>
      <c r="G233" s="359"/>
      <c r="H233" s="715"/>
      <c r="I233" s="359">
        <f>H233*E233</f>
        <v>0</v>
      </c>
      <c r="J233" s="359">
        <f>I233</f>
        <v>0</v>
      </c>
    </row>
    <row r="234" spans="1:10" s="294" customFormat="1" ht="13.5">
      <c r="A234" s="78"/>
      <c r="B234" s="397" t="s">
        <v>51</v>
      </c>
      <c r="C234" s="78" t="s">
        <v>16</v>
      </c>
      <c r="D234" s="78">
        <v>0.5</v>
      </c>
      <c r="E234" s="398">
        <f>D231*D234</f>
        <v>54</v>
      </c>
      <c r="F234" s="716"/>
      <c r="G234" s="398"/>
      <c r="H234" s="715"/>
      <c r="I234" s="398">
        <f>E234*H234</f>
        <v>0</v>
      </c>
      <c r="J234" s="399">
        <f>I234</f>
        <v>0</v>
      </c>
    </row>
    <row r="235" spans="1:10" s="294" customFormat="1" ht="13.5" customHeight="1">
      <c r="A235" s="78"/>
      <c r="B235" s="397" t="s">
        <v>15</v>
      </c>
      <c r="C235" s="78" t="s">
        <v>13</v>
      </c>
      <c r="D235" s="78">
        <v>0.16</v>
      </c>
      <c r="E235" s="398">
        <f>D231*D235</f>
        <v>17.28</v>
      </c>
      <c r="F235" s="716"/>
      <c r="G235" s="398"/>
      <c r="H235" s="715"/>
      <c r="I235" s="398">
        <f>E235*H235</f>
        <v>0</v>
      </c>
      <c r="J235" s="399">
        <f>I235</f>
        <v>0</v>
      </c>
    </row>
    <row r="236" spans="1:10" s="294" customFormat="1" ht="21">
      <c r="A236" s="545"/>
      <c r="B236" s="546" t="s">
        <v>411</v>
      </c>
      <c r="C236" s="547"/>
      <c r="D236" s="547"/>
      <c r="E236" s="545"/>
      <c r="F236" s="548"/>
      <c r="G236" s="548"/>
      <c r="H236" s="549"/>
      <c r="I236" s="549"/>
      <c r="J236" s="550"/>
    </row>
    <row r="237" spans="1:10" ht="27">
      <c r="A237" s="259">
        <v>1</v>
      </c>
      <c r="B237" s="260" t="s">
        <v>166</v>
      </c>
      <c r="C237" s="261" t="s">
        <v>18</v>
      </c>
      <c r="D237" s="563">
        <v>67</v>
      </c>
      <c r="E237" s="281"/>
      <c r="F237" s="721"/>
      <c r="G237" s="565"/>
      <c r="H237" s="721"/>
      <c r="I237" s="564"/>
      <c r="J237" s="564">
        <f>SUM(J238:J241)</f>
        <v>0</v>
      </c>
    </row>
    <row r="238" spans="1:10" ht="13.5">
      <c r="A238" s="125"/>
      <c r="B238" s="131" t="s">
        <v>23</v>
      </c>
      <c r="C238" s="123" t="s">
        <v>18</v>
      </c>
      <c r="D238" s="566">
        <v>1</v>
      </c>
      <c r="E238" s="551">
        <f>D237*D238</f>
        <v>67</v>
      </c>
      <c r="F238" s="722"/>
      <c r="G238" s="567">
        <f>E238*F238</f>
        <v>0</v>
      </c>
      <c r="H238" s="722"/>
      <c r="I238" s="567"/>
      <c r="J238" s="567">
        <f>G238</f>
        <v>0</v>
      </c>
    </row>
    <row r="239" spans="1:10" ht="13.5">
      <c r="A239" s="125"/>
      <c r="B239" s="131" t="s">
        <v>80</v>
      </c>
      <c r="C239" s="125" t="s">
        <v>18</v>
      </c>
      <c r="D239" s="350">
        <v>1.0269999999999999</v>
      </c>
      <c r="E239" s="568">
        <f>D239*D237</f>
        <v>68.808999999999997</v>
      </c>
      <c r="F239" s="722"/>
      <c r="G239" s="567"/>
      <c r="H239" s="722"/>
      <c r="I239" s="567">
        <f>E239*H239</f>
        <v>0</v>
      </c>
      <c r="J239" s="567">
        <f>I239</f>
        <v>0</v>
      </c>
    </row>
    <row r="240" spans="1:10" ht="13.5">
      <c r="A240" s="125"/>
      <c r="B240" s="131" t="s">
        <v>81</v>
      </c>
      <c r="C240" s="125" t="s">
        <v>40</v>
      </c>
      <c r="D240" s="350">
        <v>1.07</v>
      </c>
      <c r="E240" s="568">
        <f>D240*D237</f>
        <v>71.69</v>
      </c>
      <c r="F240" s="722"/>
      <c r="G240" s="567"/>
      <c r="H240" s="722"/>
      <c r="I240" s="567">
        <f>E240*H240</f>
        <v>0</v>
      </c>
      <c r="J240" s="567">
        <f>I240</f>
        <v>0</v>
      </c>
    </row>
    <row r="241" spans="1:10" ht="13.5">
      <c r="A241" s="125"/>
      <c r="B241" s="131" t="s">
        <v>15</v>
      </c>
      <c r="C241" s="125" t="s">
        <v>13</v>
      </c>
      <c r="D241" s="350">
        <v>0.107</v>
      </c>
      <c r="E241" s="568">
        <f>D237*D241</f>
        <v>7.1689999999999996</v>
      </c>
      <c r="F241" s="722"/>
      <c r="G241" s="567"/>
      <c r="H241" s="722"/>
      <c r="I241" s="567">
        <f>E241*H241</f>
        <v>0</v>
      </c>
      <c r="J241" s="567">
        <f>I241</f>
        <v>0</v>
      </c>
    </row>
    <row r="242" spans="1:10" ht="27">
      <c r="A242" s="312">
        <v>2</v>
      </c>
      <c r="B242" s="299" t="s">
        <v>407</v>
      </c>
      <c r="C242" s="313" t="s">
        <v>48</v>
      </c>
      <c r="D242" s="314">
        <v>34</v>
      </c>
      <c r="E242" s="294"/>
      <c r="F242" s="707"/>
      <c r="G242" s="314"/>
      <c r="H242" s="707"/>
      <c r="I242" s="314"/>
      <c r="J242" s="314">
        <f>SUM(J243:J247)</f>
        <v>0</v>
      </c>
    </row>
    <row r="243" spans="1:10" ht="15.75">
      <c r="A243" s="312"/>
      <c r="B243" s="315" t="s">
        <v>9</v>
      </c>
      <c r="C243" s="312" t="s">
        <v>39</v>
      </c>
      <c r="D243" s="312">
        <v>1</v>
      </c>
      <c r="E243" s="316">
        <f>D242*D243</f>
        <v>34</v>
      </c>
      <c r="F243" s="708"/>
      <c r="G243" s="316">
        <f>E243*F243</f>
        <v>0</v>
      </c>
      <c r="H243" s="708"/>
      <c r="I243" s="316"/>
      <c r="J243" s="316">
        <f>G243</f>
        <v>0</v>
      </c>
    </row>
    <row r="244" spans="1:10" ht="13.5">
      <c r="A244" s="312"/>
      <c r="B244" s="315" t="s">
        <v>408</v>
      </c>
      <c r="C244" s="312" t="s">
        <v>18</v>
      </c>
      <c r="D244" s="312">
        <v>1.03</v>
      </c>
      <c r="E244" s="316">
        <f>D242*D244</f>
        <v>35.020000000000003</v>
      </c>
      <c r="F244" s="708"/>
      <c r="G244" s="316"/>
      <c r="H244" s="708"/>
      <c r="I244" s="316">
        <f>E244*H244</f>
        <v>0</v>
      </c>
      <c r="J244" s="316">
        <f>I244</f>
        <v>0</v>
      </c>
    </row>
    <row r="245" spans="1:10" ht="13.5">
      <c r="A245" s="312"/>
      <c r="B245" s="315" t="s">
        <v>41</v>
      </c>
      <c r="C245" s="312" t="s">
        <v>16</v>
      </c>
      <c r="D245" s="312">
        <v>6</v>
      </c>
      <c r="E245" s="316">
        <f>D242*D245</f>
        <v>204</v>
      </c>
      <c r="F245" s="708"/>
      <c r="G245" s="316"/>
      <c r="H245" s="708"/>
      <c r="I245" s="316">
        <f>E245*H245</f>
        <v>0</v>
      </c>
      <c r="J245" s="316">
        <f>I245</f>
        <v>0</v>
      </c>
    </row>
    <row r="246" spans="1:10" ht="13.5">
      <c r="A246" s="312"/>
      <c r="B246" s="318" t="s">
        <v>103</v>
      </c>
      <c r="C246" s="312" t="s">
        <v>19</v>
      </c>
      <c r="D246" s="312">
        <v>20</v>
      </c>
      <c r="E246" s="316">
        <f>D246*D242</f>
        <v>680</v>
      </c>
      <c r="F246" s="708"/>
      <c r="G246" s="316"/>
      <c r="H246" s="708"/>
      <c r="I246" s="316">
        <f>H246*E246</f>
        <v>0</v>
      </c>
      <c r="J246" s="316">
        <f>I246</f>
        <v>0</v>
      </c>
    </row>
    <row r="247" spans="1:10" ht="13.5">
      <c r="A247" s="305"/>
      <c r="B247" s="306" t="s">
        <v>104</v>
      </c>
      <c r="C247" s="305" t="s">
        <v>16</v>
      </c>
      <c r="D247" s="305">
        <v>0.16</v>
      </c>
      <c r="E247" s="307">
        <f>D247*D242</f>
        <v>5.44</v>
      </c>
      <c r="F247" s="686"/>
      <c r="G247" s="307"/>
      <c r="H247" s="689"/>
      <c r="I247" s="307">
        <f>H247*E247</f>
        <v>0</v>
      </c>
      <c r="J247" s="307">
        <f>I247</f>
        <v>0</v>
      </c>
    </row>
    <row r="248" spans="1:10" ht="33" customHeight="1">
      <c r="A248" s="585">
        <v>3</v>
      </c>
      <c r="B248" s="586" t="s">
        <v>443</v>
      </c>
      <c r="C248" s="587" t="s">
        <v>31</v>
      </c>
      <c r="D248" s="588">
        <v>7.2</v>
      </c>
      <c r="E248" s="589"/>
      <c r="F248" s="719"/>
      <c r="G248" s="590"/>
      <c r="H248" s="719"/>
      <c r="I248" s="590"/>
      <c r="J248" s="591">
        <f>SUM(J249:J251)</f>
        <v>0</v>
      </c>
    </row>
    <row r="249" spans="1:10" ht="13.5">
      <c r="A249" s="585"/>
      <c r="B249" s="592" t="s">
        <v>29</v>
      </c>
      <c r="C249" s="585" t="s">
        <v>31</v>
      </c>
      <c r="D249" s="585">
        <v>1</v>
      </c>
      <c r="E249" s="590">
        <f>D248*D249</f>
        <v>7.2</v>
      </c>
      <c r="F249" s="708"/>
      <c r="G249" s="316">
        <f>E249*F249</f>
        <v>0</v>
      </c>
      <c r="H249" s="708"/>
      <c r="I249" s="316"/>
      <c r="J249" s="316">
        <f>G249</f>
        <v>0</v>
      </c>
    </row>
    <row r="250" spans="1:10" ht="13.5">
      <c r="A250" s="585"/>
      <c r="B250" s="315" t="s">
        <v>442</v>
      </c>
      <c r="C250" s="585" t="s">
        <v>18</v>
      </c>
      <c r="D250" s="585">
        <v>0.2</v>
      </c>
      <c r="E250" s="590">
        <f>D248*D250</f>
        <v>1.4400000000000002</v>
      </c>
      <c r="F250" s="720"/>
      <c r="G250" s="590"/>
      <c r="H250" s="708"/>
      <c r="I250" s="316">
        <f>E250*H250</f>
        <v>0</v>
      </c>
      <c r="J250" s="316">
        <f>I250</f>
        <v>0</v>
      </c>
    </row>
    <row r="251" spans="1:10" ht="13.5">
      <c r="A251" s="585"/>
      <c r="B251" s="315" t="s">
        <v>41</v>
      </c>
      <c r="C251" s="585" t="s">
        <v>16</v>
      </c>
      <c r="D251" s="585">
        <v>0.78500000000000003</v>
      </c>
      <c r="E251" s="590">
        <f>D248*D251</f>
        <v>5.6520000000000001</v>
      </c>
      <c r="F251" s="719"/>
      <c r="G251" s="590"/>
      <c r="H251" s="708"/>
      <c r="I251" s="316">
        <f>E251*H251</f>
        <v>0</v>
      </c>
      <c r="J251" s="316">
        <f>I251</f>
        <v>0</v>
      </c>
    </row>
    <row r="252" spans="1:10" ht="27">
      <c r="A252" s="354">
        <v>4</v>
      </c>
      <c r="B252" s="355" t="s">
        <v>377</v>
      </c>
      <c r="C252" s="356" t="s">
        <v>48</v>
      </c>
      <c r="D252" s="356">
        <v>25</v>
      </c>
      <c r="E252" s="357"/>
      <c r="F252" s="693"/>
      <c r="G252" s="357"/>
      <c r="H252" s="693"/>
      <c r="I252" s="357"/>
      <c r="J252" s="357">
        <f>SUM(J253:J259)</f>
        <v>0</v>
      </c>
    </row>
    <row r="253" spans="1:10" ht="15.75">
      <c r="A253" s="79"/>
      <c r="B253" s="358" t="s">
        <v>9</v>
      </c>
      <c r="C253" s="354" t="s">
        <v>39</v>
      </c>
      <c r="D253" s="79">
        <v>1</v>
      </c>
      <c r="E253" s="359">
        <f>D253*D252</f>
        <v>25</v>
      </c>
      <c r="F253" s="690"/>
      <c r="G253" s="359">
        <f>E253*F253</f>
        <v>0</v>
      </c>
      <c r="H253" s="690"/>
      <c r="I253" s="359"/>
      <c r="J253" s="359">
        <f>G253</f>
        <v>0</v>
      </c>
    </row>
    <row r="254" spans="1:10" ht="13.5">
      <c r="A254" s="79"/>
      <c r="B254" s="360" t="s">
        <v>171</v>
      </c>
      <c r="C254" s="79" t="s">
        <v>84</v>
      </c>
      <c r="D254" s="79">
        <v>2</v>
      </c>
      <c r="E254" s="359">
        <f>D254*D252</f>
        <v>50</v>
      </c>
      <c r="F254" s="690"/>
      <c r="G254" s="359"/>
      <c r="H254" s="690"/>
      <c r="I254" s="359">
        <f t="shared" ref="I254:I259" si="20">E254*H254</f>
        <v>0</v>
      </c>
      <c r="J254" s="359">
        <f t="shared" ref="J254:J259" si="21">I254</f>
        <v>0</v>
      </c>
    </row>
    <row r="255" spans="1:10" ht="13.5">
      <c r="A255" s="79"/>
      <c r="B255" s="360" t="s">
        <v>172</v>
      </c>
      <c r="C255" s="79" t="s">
        <v>84</v>
      </c>
      <c r="D255" s="79">
        <v>0.7</v>
      </c>
      <c r="E255" s="359">
        <f>D255*D252</f>
        <v>17.5</v>
      </c>
      <c r="F255" s="690"/>
      <c r="G255" s="359"/>
      <c r="H255" s="690"/>
      <c r="I255" s="359">
        <f t="shared" si="20"/>
        <v>0</v>
      </c>
      <c r="J255" s="359">
        <f t="shared" si="21"/>
        <v>0</v>
      </c>
    </row>
    <row r="256" spans="1:10" ht="15.75">
      <c r="A256" s="79"/>
      <c r="B256" s="358" t="s">
        <v>378</v>
      </c>
      <c r="C256" s="79" t="s">
        <v>39</v>
      </c>
      <c r="D256" s="79">
        <v>4.2</v>
      </c>
      <c r="E256" s="359">
        <f>D256*D252</f>
        <v>105</v>
      </c>
      <c r="F256" s="690"/>
      <c r="G256" s="359"/>
      <c r="H256" s="690"/>
      <c r="I256" s="359">
        <f t="shared" si="20"/>
        <v>0</v>
      </c>
      <c r="J256" s="359">
        <f t="shared" si="21"/>
        <v>0</v>
      </c>
    </row>
    <row r="257" spans="1:10" ht="15.75">
      <c r="A257" s="79"/>
      <c r="B257" s="358" t="s">
        <v>173</v>
      </c>
      <c r="C257" s="79" t="s">
        <v>39</v>
      </c>
      <c r="D257" s="79">
        <v>1.03</v>
      </c>
      <c r="E257" s="359">
        <f>D257*D252</f>
        <v>25.75</v>
      </c>
      <c r="F257" s="690"/>
      <c r="G257" s="359"/>
      <c r="H257" s="690"/>
      <c r="I257" s="359">
        <f t="shared" si="20"/>
        <v>0</v>
      </c>
      <c r="J257" s="359">
        <f t="shared" si="21"/>
        <v>0</v>
      </c>
    </row>
    <row r="258" spans="1:10" ht="13.5">
      <c r="A258" s="79"/>
      <c r="B258" s="358" t="s">
        <v>83</v>
      </c>
      <c r="C258" s="79" t="s">
        <v>20</v>
      </c>
      <c r="D258" s="79">
        <v>29</v>
      </c>
      <c r="E258" s="359">
        <f>D258*D252</f>
        <v>725</v>
      </c>
      <c r="F258" s="690"/>
      <c r="G258" s="359"/>
      <c r="H258" s="690"/>
      <c r="I258" s="359">
        <f t="shared" si="20"/>
        <v>0</v>
      </c>
      <c r="J258" s="359">
        <f t="shared" si="21"/>
        <v>0</v>
      </c>
    </row>
    <row r="259" spans="1:10" ht="13.5">
      <c r="A259" s="79"/>
      <c r="B259" s="358" t="s">
        <v>15</v>
      </c>
      <c r="C259" s="79" t="s">
        <v>13</v>
      </c>
      <c r="D259" s="79">
        <v>0.16</v>
      </c>
      <c r="E259" s="359">
        <f>D259*D252</f>
        <v>4</v>
      </c>
      <c r="F259" s="690"/>
      <c r="G259" s="359"/>
      <c r="H259" s="690"/>
      <c r="I259" s="359">
        <f t="shared" si="20"/>
        <v>0</v>
      </c>
      <c r="J259" s="359">
        <f t="shared" si="21"/>
        <v>0</v>
      </c>
    </row>
    <row r="260" spans="1:10" ht="15.75">
      <c r="A260" s="323">
        <v>5</v>
      </c>
      <c r="B260" s="308" t="s">
        <v>153</v>
      </c>
      <c r="C260" s="324" t="s">
        <v>48</v>
      </c>
      <c r="D260" s="522">
        <v>57</v>
      </c>
      <c r="E260" s="294"/>
      <c r="F260" s="709"/>
      <c r="G260" s="325"/>
      <c r="H260" s="709"/>
      <c r="I260" s="325"/>
      <c r="J260" s="325">
        <f>SUM(J261:J263)</f>
        <v>0</v>
      </c>
    </row>
    <row r="261" spans="1:10" ht="15.75">
      <c r="A261" s="323"/>
      <c r="B261" s="326" t="s">
        <v>23</v>
      </c>
      <c r="C261" s="323" t="s">
        <v>39</v>
      </c>
      <c r="D261" s="323">
        <v>1</v>
      </c>
      <c r="E261" s="327">
        <f>D260*D261</f>
        <v>57</v>
      </c>
      <c r="F261" s="686"/>
      <c r="G261" s="327">
        <f>E261*F261</f>
        <v>0</v>
      </c>
      <c r="H261" s="686"/>
      <c r="I261" s="327"/>
      <c r="J261" s="327">
        <f>G261</f>
        <v>0</v>
      </c>
    </row>
    <row r="262" spans="1:10" ht="15.75">
      <c r="A262" s="323"/>
      <c r="B262" s="326" t="s">
        <v>170</v>
      </c>
      <c r="C262" s="323" t="s">
        <v>38</v>
      </c>
      <c r="D262" s="323">
        <v>2.3800000000000002E-2</v>
      </c>
      <c r="E262" s="327">
        <f>D260*D262</f>
        <v>1.3566</v>
      </c>
      <c r="F262" s="710"/>
      <c r="G262" s="328"/>
      <c r="H262" s="686"/>
      <c r="I262" s="327">
        <f>H262*E262</f>
        <v>0</v>
      </c>
      <c r="J262" s="327">
        <f>I262</f>
        <v>0</v>
      </c>
    </row>
    <row r="263" spans="1:10" ht="13.5">
      <c r="A263" s="323"/>
      <c r="B263" s="326" t="s">
        <v>15</v>
      </c>
      <c r="C263" s="323" t="s">
        <v>13</v>
      </c>
      <c r="D263" s="323">
        <v>3.0000000000000001E-3</v>
      </c>
      <c r="E263" s="327">
        <f>D260*D263</f>
        <v>0.17100000000000001</v>
      </c>
      <c r="F263" s="686"/>
      <c r="G263" s="327"/>
      <c r="H263" s="686"/>
      <c r="I263" s="327">
        <f>H263*E263</f>
        <v>0</v>
      </c>
      <c r="J263" s="327">
        <f>I263</f>
        <v>0</v>
      </c>
    </row>
    <row r="264" spans="1:10" ht="15.75">
      <c r="A264" s="329">
        <v>6</v>
      </c>
      <c r="B264" s="524" t="s">
        <v>410</v>
      </c>
      <c r="C264" s="321" t="s">
        <v>48</v>
      </c>
      <c r="D264" s="522">
        <f>D252+D260</f>
        <v>82</v>
      </c>
      <c r="E264" s="294"/>
      <c r="F264" s="713"/>
      <c r="G264" s="330"/>
      <c r="H264" s="718"/>
      <c r="I264" s="330"/>
      <c r="J264" s="331">
        <f>SUM(J265:J269)</f>
        <v>0</v>
      </c>
    </row>
    <row r="265" spans="1:10" ht="15.75">
      <c r="A265" s="304"/>
      <c r="B265" s="332" t="s">
        <v>23</v>
      </c>
      <c r="C265" s="304" t="s">
        <v>39</v>
      </c>
      <c r="D265" s="304">
        <v>1</v>
      </c>
      <c r="E265" s="333">
        <f>D264*D265</f>
        <v>82</v>
      </c>
      <c r="F265" s="688"/>
      <c r="G265" s="333">
        <f>E265*F265</f>
        <v>0</v>
      </c>
      <c r="H265" s="688"/>
      <c r="I265" s="333"/>
      <c r="J265" s="310">
        <f>G265</f>
        <v>0</v>
      </c>
    </row>
    <row r="266" spans="1:10" ht="13.5">
      <c r="A266" s="304"/>
      <c r="B266" s="332" t="s">
        <v>27</v>
      </c>
      <c r="C266" s="304" t="s">
        <v>16</v>
      </c>
      <c r="D266" s="304">
        <v>0.35</v>
      </c>
      <c r="E266" s="333">
        <f>D264*D266</f>
        <v>28.7</v>
      </c>
      <c r="F266" s="714"/>
      <c r="G266" s="333"/>
      <c r="H266" s="688"/>
      <c r="I266" s="333">
        <f>E266*H266</f>
        <v>0</v>
      </c>
      <c r="J266" s="310">
        <f>I266</f>
        <v>0</v>
      </c>
    </row>
    <row r="267" spans="1:10" ht="15">
      <c r="A267" s="320"/>
      <c r="B267" s="332" t="s">
        <v>26</v>
      </c>
      <c r="C267" s="304" t="s">
        <v>16</v>
      </c>
      <c r="D267" s="304">
        <v>0.5</v>
      </c>
      <c r="E267" s="333">
        <f>D267*D264</f>
        <v>41</v>
      </c>
      <c r="F267" s="714"/>
      <c r="G267" s="333"/>
      <c r="H267" s="688"/>
      <c r="I267" s="333">
        <f>E267*H267</f>
        <v>0</v>
      </c>
      <c r="J267" s="310">
        <f>I267</f>
        <v>0</v>
      </c>
    </row>
    <row r="268" spans="1:10" ht="15">
      <c r="A268" s="320"/>
      <c r="B268" s="334" t="s">
        <v>152</v>
      </c>
      <c r="C268" s="298" t="s">
        <v>18</v>
      </c>
      <c r="D268" s="303">
        <v>8.9999999999999993E-3</v>
      </c>
      <c r="E268" s="297">
        <f>D268*D264</f>
        <v>0.73799999999999999</v>
      </c>
      <c r="F268" s="689"/>
      <c r="G268" s="297"/>
      <c r="H268" s="689"/>
      <c r="I268" s="297">
        <f>E268*H268</f>
        <v>0</v>
      </c>
      <c r="J268" s="297">
        <f>I268</f>
        <v>0</v>
      </c>
    </row>
    <row r="269" spans="1:10" ht="13.5">
      <c r="A269" s="304"/>
      <c r="B269" s="332" t="s">
        <v>15</v>
      </c>
      <c r="C269" s="304" t="s">
        <v>13</v>
      </c>
      <c r="D269" s="304">
        <v>0.16</v>
      </c>
      <c r="E269" s="333">
        <f>D264*D269</f>
        <v>13.120000000000001</v>
      </c>
      <c r="F269" s="714"/>
      <c r="G269" s="333"/>
      <c r="H269" s="688"/>
      <c r="I269" s="333">
        <f>E269*H269</f>
        <v>0</v>
      </c>
      <c r="J269" s="310">
        <f>I269</f>
        <v>0</v>
      </c>
    </row>
    <row r="270" spans="1:10" ht="13.5">
      <c r="A270" s="14">
        <v>7</v>
      </c>
      <c r="B270" s="574" t="s">
        <v>429</v>
      </c>
      <c r="C270" s="572" t="s">
        <v>428</v>
      </c>
      <c r="D270" s="573">
        <v>200</v>
      </c>
      <c r="E270" s="403"/>
      <c r="F270" s="723"/>
      <c r="G270" s="403"/>
      <c r="H270" s="723"/>
      <c r="I270" s="403"/>
      <c r="J270" s="357">
        <f>SUM(J271:J273)</f>
        <v>0</v>
      </c>
    </row>
    <row r="271" spans="1:10" ht="13.5">
      <c r="A271" s="14"/>
      <c r="B271" s="430" t="s">
        <v>9</v>
      </c>
      <c r="C271" s="14" t="s">
        <v>18</v>
      </c>
      <c r="D271" s="14">
        <v>1</v>
      </c>
      <c r="E271" s="15">
        <f>D271*D270</f>
        <v>200</v>
      </c>
      <c r="F271" s="690"/>
      <c r="G271" s="15">
        <f>E271*F271</f>
        <v>0</v>
      </c>
      <c r="H271" s="690"/>
      <c r="I271" s="15"/>
      <c r="J271" s="359">
        <f>G271</f>
        <v>0</v>
      </c>
    </row>
    <row r="272" spans="1:10" ht="15.75">
      <c r="A272" s="14"/>
      <c r="B272" s="430" t="s">
        <v>430</v>
      </c>
      <c r="C272" s="14" t="s">
        <v>39</v>
      </c>
      <c r="D272" s="14">
        <v>1.05</v>
      </c>
      <c r="E272" s="15">
        <f>D272*D270</f>
        <v>210</v>
      </c>
      <c r="F272" s="690"/>
      <c r="G272" s="15"/>
      <c r="H272" s="690"/>
      <c r="I272" s="15">
        <f>E272*H272</f>
        <v>0</v>
      </c>
      <c r="J272" s="359">
        <f>I272</f>
        <v>0</v>
      </c>
    </row>
    <row r="273" spans="1:10" ht="13.5">
      <c r="A273" s="14"/>
      <c r="B273" s="430" t="s">
        <v>180</v>
      </c>
      <c r="C273" s="14" t="s">
        <v>16</v>
      </c>
      <c r="D273" s="14">
        <v>0.17</v>
      </c>
      <c r="E273" s="15">
        <f>D273*D270</f>
        <v>34</v>
      </c>
      <c r="F273" s="690"/>
      <c r="G273" s="15"/>
      <c r="H273" s="690"/>
      <c r="I273" s="15">
        <f>E273*H273</f>
        <v>0</v>
      </c>
      <c r="J273" s="359">
        <f>I273</f>
        <v>0</v>
      </c>
    </row>
    <row r="274" spans="1:10" ht="13.5">
      <c r="A274" s="323">
        <v>8</v>
      </c>
      <c r="B274" s="405" t="s">
        <v>427</v>
      </c>
      <c r="C274" s="324" t="s">
        <v>18</v>
      </c>
      <c r="D274" s="309">
        <v>200</v>
      </c>
      <c r="E274" s="343"/>
      <c r="F274" s="724"/>
      <c r="G274" s="408"/>
      <c r="H274" s="724"/>
      <c r="I274" s="407"/>
      <c r="J274" s="407">
        <f>SUM(J275:J277)</f>
        <v>0</v>
      </c>
    </row>
    <row r="275" spans="1:10" s="294" customFormat="1" ht="13.5">
      <c r="A275" s="409"/>
      <c r="B275" s="410" t="s">
        <v>23</v>
      </c>
      <c r="C275" s="411" t="s">
        <v>18</v>
      </c>
      <c r="D275" s="412">
        <v>1</v>
      </c>
      <c r="E275" s="412">
        <f>D274*D275</f>
        <v>200</v>
      </c>
      <c r="F275" s="725"/>
      <c r="G275" s="408">
        <f>E275*F275</f>
        <v>0</v>
      </c>
      <c r="H275" s="725"/>
      <c r="I275" s="408"/>
      <c r="J275" s="408">
        <f>G275</f>
        <v>0</v>
      </c>
    </row>
    <row r="276" spans="1:10" ht="13.5">
      <c r="A276" s="409"/>
      <c r="B276" s="410" t="s">
        <v>190</v>
      </c>
      <c r="C276" s="409" t="s">
        <v>18</v>
      </c>
      <c r="D276" s="413">
        <v>1.05</v>
      </c>
      <c r="E276" s="413">
        <f>D276*D274</f>
        <v>210</v>
      </c>
      <c r="F276" s="725"/>
      <c r="G276" s="408"/>
      <c r="H276" s="725"/>
      <c r="I276" s="408">
        <f>E276*H276</f>
        <v>0</v>
      </c>
      <c r="J276" s="408">
        <f>I276</f>
        <v>0</v>
      </c>
    </row>
    <row r="277" spans="1:10" ht="13.5">
      <c r="A277" s="409"/>
      <c r="B277" s="410" t="s">
        <v>15</v>
      </c>
      <c r="C277" s="409" t="s">
        <v>13</v>
      </c>
      <c r="D277" s="413">
        <v>0.107</v>
      </c>
      <c r="E277" s="413">
        <f>D274*D277</f>
        <v>21.4</v>
      </c>
      <c r="F277" s="725"/>
      <c r="G277" s="408"/>
      <c r="H277" s="690"/>
      <c r="I277" s="408">
        <f>E277*H277</f>
        <v>0</v>
      </c>
      <c r="J277" s="408">
        <f>I277</f>
        <v>0</v>
      </c>
    </row>
    <row r="278" spans="1:10" ht="15.75">
      <c r="A278" s="14">
        <v>9</v>
      </c>
      <c r="B278" s="401" t="s">
        <v>425</v>
      </c>
      <c r="C278" s="402" t="s">
        <v>48</v>
      </c>
      <c r="D278" s="402">
        <f>D274</f>
        <v>200</v>
      </c>
      <c r="E278" s="403"/>
      <c r="F278" s="723"/>
      <c r="G278" s="403"/>
      <c r="H278" s="723"/>
      <c r="I278" s="403"/>
      <c r="J278" s="403">
        <f>SUM(J279:J281)</f>
        <v>0</v>
      </c>
    </row>
    <row r="279" spans="1:10" ht="15.75">
      <c r="A279" s="14"/>
      <c r="B279" s="404" t="s">
        <v>9</v>
      </c>
      <c r="C279" s="14" t="s">
        <v>39</v>
      </c>
      <c r="D279" s="14">
        <v>1</v>
      </c>
      <c r="E279" s="15">
        <f>D278*D279</f>
        <v>200</v>
      </c>
      <c r="F279" s="690"/>
      <c r="G279" s="15">
        <f>E279*F279</f>
        <v>0</v>
      </c>
      <c r="H279" s="690"/>
      <c r="I279" s="15"/>
      <c r="J279" s="15">
        <f>G279</f>
        <v>0</v>
      </c>
    </row>
    <row r="280" spans="1:10" ht="13.5">
      <c r="A280" s="14"/>
      <c r="B280" s="404" t="s">
        <v>191</v>
      </c>
      <c r="C280" s="14" t="s">
        <v>16</v>
      </c>
      <c r="D280" s="14">
        <v>0.4</v>
      </c>
      <c r="E280" s="15">
        <f>D278*D280</f>
        <v>80</v>
      </c>
      <c r="F280" s="690"/>
      <c r="G280" s="15"/>
      <c r="H280" s="690"/>
      <c r="I280" s="15">
        <f>E280*H280</f>
        <v>0</v>
      </c>
      <c r="J280" s="15">
        <f>I280</f>
        <v>0</v>
      </c>
    </row>
    <row r="281" spans="1:10" ht="13.5">
      <c r="A281" s="14"/>
      <c r="B281" s="404" t="s">
        <v>15</v>
      </c>
      <c r="C281" s="14" t="s">
        <v>82</v>
      </c>
      <c r="D281" s="14">
        <v>0.02</v>
      </c>
      <c r="E281" s="15">
        <f>D278*D281</f>
        <v>4</v>
      </c>
      <c r="F281" s="690"/>
      <c r="G281" s="15"/>
      <c r="H281" s="690"/>
      <c r="I281" s="15">
        <f>E281*H281</f>
        <v>0</v>
      </c>
      <c r="J281" s="15">
        <f>I281</f>
        <v>0</v>
      </c>
    </row>
    <row r="282" spans="1:10" ht="16.5">
      <c r="A282" s="559"/>
      <c r="B282" s="560" t="s">
        <v>409</v>
      </c>
      <c r="C282" s="559"/>
      <c r="D282" s="559"/>
      <c r="E282" s="561"/>
      <c r="F282" s="561"/>
      <c r="G282" s="561"/>
      <c r="H282" s="562"/>
      <c r="I282" s="561"/>
      <c r="J282" s="562"/>
    </row>
    <row r="283" spans="1:10" ht="15.75">
      <c r="A283" s="555">
        <v>1</v>
      </c>
      <c r="B283" s="556" t="s">
        <v>101</v>
      </c>
      <c r="C283" s="557" t="s">
        <v>48</v>
      </c>
      <c r="D283" s="557">
        <v>22</v>
      </c>
      <c r="E283" s="293"/>
      <c r="F283" s="726"/>
      <c r="G283" s="558"/>
      <c r="H283" s="726"/>
      <c r="I283" s="558"/>
      <c r="J283" s="558">
        <f>SUM(J284:J285)</f>
        <v>0</v>
      </c>
    </row>
    <row r="284" spans="1:10" ht="13.5">
      <c r="A284" s="338"/>
      <c r="B284" s="339" t="s">
        <v>9</v>
      </c>
      <c r="C284" s="338" t="s">
        <v>18</v>
      </c>
      <c r="D284" s="338">
        <v>1</v>
      </c>
      <c r="E284" s="317">
        <f>D283*D284</f>
        <v>22</v>
      </c>
      <c r="F284" s="708"/>
      <c r="G284" s="317">
        <f>E284*F284</f>
        <v>0</v>
      </c>
      <c r="H284" s="708"/>
      <c r="I284" s="317"/>
      <c r="J284" s="317">
        <f>G284</f>
        <v>0</v>
      </c>
    </row>
    <row r="285" spans="1:10" ht="27">
      <c r="A285" s="338"/>
      <c r="B285" s="340" t="s">
        <v>102</v>
      </c>
      <c r="C285" s="338" t="s">
        <v>39</v>
      </c>
      <c r="D285" s="338">
        <v>1</v>
      </c>
      <c r="E285" s="317">
        <f>D283*D285</f>
        <v>22</v>
      </c>
      <c r="F285" s="708"/>
      <c r="G285" s="317"/>
      <c r="H285" s="708"/>
      <c r="I285" s="317">
        <f>E285*H285</f>
        <v>0</v>
      </c>
      <c r="J285" s="317">
        <f>I285</f>
        <v>0</v>
      </c>
    </row>
    <row r="286" spans="1:10" ht="27">
      <c r="A286" s="79" t="s">
        <v>441</v>
      </c>
      <c r="B286" s="355" t="s">
        <v>440</v>
      </c>
      <c r="C286" s="525" t="s">
        <v>48</v>
      </c>
      <c r="D286" s="83">
        <f>9*0.2*1</f>
        <v>1.8</v>
      </c>
      <c r="E286" s="359"/>
      <c r="F286" s="690"/>
      <c r="G286" s="359">
        <f>F286*D286</f>
        <v>0</v>
      </c>
      <c r="H286" s="690"/>
      <c r="I286" s="359">
        <f>H286*D286</f>
        <v>0</v>
      </c>
      <c r="J286" s="584">
        <f>I286+G286</f>
        <v>0</v>
      </c>
    </row>
    <row r="287" spans="1:10" ht="15.75">
      <c r="A287" s="363">
        <v>2</v>
      </c>
      <c r="B287" s="390" t="s">
        <v>157</v>
      </c>
      <c r="C287" s="364" t="s">
        <v>48</v>
      </c>
      <c r="D287" s="365">
        <v>3.3</v>
      </c>
      <c r="E287" s="366"/>
      <c r="F287" s="727"/>
      <c r="G287" s="366"/>
      <c r="H287" s="727"/>
      <c r="I287" s="366"/>
      <c r="J287" s="365">
        <f>SUM(J288:J292)</f>
        <v>0</v>
      </c>
    </row>
    <row r="288" spans="1:10" ht="15.75">
      <c r="A288" s="367"/>
      <c r="B288" s="391" t="s">
        <v>9</v>
      </c>
      <c r="C288" s="363" t="s">
        <v>39</v>
      </c>
      <c r="D288" s="367">
        <v>1</v>
      </c>
      <c r="E288" s="368">
        <f>D287*D288</f>
        <v>3.3</v>
      </c>
      <c r="F288" s="728"/>
      <c r="G288" s="370">
        <f>E288*F288</f>
        <v>0</v>
      </c>
      <c r="H288" s="728"/>
      <c r="I288" s="368"/>
      <c r="J288" s="369">
        <f>G288</f>
        <v>0</v>
      </c>
    </row>
    <row r="289" spans="1:10" ht="15.75">
      <c r="A289" s="367"/>
      <c r="B289" s="391" t="s">
        <v>179</v>
      </c>
      <c r="C289" s="367" t="s">
        <v>39</v>
      </c>
      <c r="D289" s="367">
        <v>1</v>
      </c>
      <c r="E289" s="368">
        <f>D289*D287</f>
        <v>3.3</v>
      </c>
      <c r="F289" s="728"/>
      <c r="G289" s="369"/>
      <c r="H289" s="728"/>
      <c r="I289" s="371">
        <f>H289*E289</f>
        <v>0</v>
      </c>
      <c r="J289" s="369">
        <f>I289</f>
        <v>0</v>
      </c>
    </row>
    <row r="290" spans="1:10" ht="13.5">
      <c r="A290" s="367"/>
      <c r="B290" s="391" t="s">
        <v>21</v>
      </c>
      <c r="C290" s="367" t="s">
        <v>16</v>
      </c>
      <c r="D290" s="367">
        <v>1.56</v>
      </c>
      <c r="E290" s="369">
        <f>D290*D287</f>
        <v>5.1479999999999997</v>
      </c>
      <c r="F290" s="735"/>
      <c r="G290" s="369"/>
      <c r="H290" s="728"/>
      <c r="I290" s="369">
        <f>E290*H290</f>
        <v>0</v>
      </c>
      <c r="J290" s="369">
        <f>I290</f>
        <v>0</v>
      </c>
    </row>
    <row r="291" spans="1:10" ht="13.5">
      <c r="A291" s="367"/>
      <c r="B291" s="392" t="s">
        <v>17</v>
      </c>
      <c r="C291" s="372" t="s">
        <v>16</v>
      </c>
      <c r="D291" s="372">
        <v>4.8000000000000001E-2</v>
      </c>
      <c r="E291" s="368">
        <f>D291*D287</f>
        <v>0.15839999999999999</v>
      </c>
      <c r="F291" s="736"/>
      <c r="G291" s="373"/>
      <c r="H291" s="729"/>
      <c r="I291" s="369">
        <f>E291*H291</f>
        <v>0</v>
      </c>
      <c r="J291" s="369">
        <f>I291</f>
        <v>0</v>
      </c>
    </row>
    <row r="292" spans="1:10" ht="13.5">
      <c r="A292" s="374"/>
      <c r="B292" s="393" t="s">
        <v>15</v>
      </c>
      <c r="C292" s="374" t="s">
        <v>13</v>
      </c>
      <c r="D292" s="375">
        <v>5.3999999999999999E-2</v>
      </c>
      <c r="E292" s="376">
        <f>D292*D287</f>
        <v>0.1782</v>
      </c>
      <c r="F292" s="737"/>
      <c r="G292" s="376"/>
      <c r="H292" s="730"/>
      <c r="I292" s="376">
        <f>E292*H292</f>
        <v>0</v>
      </c>
      <c r="J292" s="377">
        <f>I292</f>
        <v>0</v>
      </c>
    </row>
    <row r="293" spans="1:10" ht="27">
      <c r="A293" s="378">
        <v>3</v>
      </c>
      <c r="B293" s="394" t="s">
        <v>158</v>
      </c>
      <c r="C293" s="380" t="s">
        <v>48</v>
      </c>
      <c r="D293" s="379">
        <f>D287*2.2</f>
        <v>7.26</v>
      </c>
      <c r="E293" s="381"/>
      <c r="F293" s="731"/>
      <c r="G293" s="383"/>
      <c r="H293" s="731"/>
      <c r="I293" s="381"/>
      <c r="J293" s="382">
        <f>SUM(J294:J296)</f>
        <v>0</v>
      </c>
    </row>
    <row r="294" spans="1:10" ht="15.75">
      <c r="A294" s="384"/>
      <c r="B294" s="395" t="s">
        <v>23</v>
      </c>
      <c r="C294" s="384" t="s">
        <v>39</v>
      </c>
      <c r="D294" s="385">
        <v>1</v>
      </c>
      <c r="E294" s="386">
        <f>D294*D293</f>
        <v>7.26</v>
      </c>
      <c r="F294" s="738"/>
      <c r="G294" s="387">
        <f>E294*F294</f>
        <v>0</v>
      </c>
      <c r="H294" s="732"/>
      <c r="I294" s="386"/>
      <c r="J294" s="386">
        <f>G294</f>
        <v>0</v>
      </c>
    </row>
    <row r="295" spans="1:10" ht="13.5">
      <c r="A295" s="384"/>
      <c r="B295" s="395" t="s">
        <v>159</v>
      </c>
      <c r="C295" s="389" t="s">
        <v>16</v>
      </c>
      <c r="D295" s="385">
        <v>0.27300000000000002</v>
      </c>
      <c r="E295" s="386">
        <f>D295*D293</f>
        <v>1.9819800000000001</v>
      </c>
      <c r="F295" s="738"/>
      <c r="G295" s="388"/>
      <c r="H295" s="732"/>
      <c r="I295" s="386">
        <f>E295*H295</f>
        <v>0</v>
      </c>
      <c r="J295" s="386">
        <f>I295</f>
        <v>0</v>
      </c>
    </row>
    <row r="296" spans="1:10" ht="12" customHeight="1">
      <c r="A296" s="384"/>
      <c r="B296" s="395" t="s">
        <v>151</v>
      </c>
      <c r="C296" s="389" t="s">
        <v>16</v>
      </c>
      <c r="D296" s="385">
        <v>3.2000000000000001E-2</v>
      </c>
      <c r="E296" s="386">
        <f>D296*D293</f>
        <v>0.23232</v>
      </c>
      <c r="F296" s="738"/>
      <c r="G296" s="388"/>
      <c r="H296" s="732"/>
      <c r="I296" s="386">
        <f>E296*H296</f>
        <v>0</v>
      </c>
      <c r="J296" s="386">
        <f>I296</f>
        <v>0</v>
      </c>
    </row>
    <row r="297" spans="1:10" ht="15.75">
      <c r="A297" s="123">
        <v>4</v>
      </c>
      <c r="B297" s="129" t="s">
        <v>99</v>
      </c>
      <c r="C297" s="122" t="s">
        <v>48</v>
      </c>
      <c r="D297" s="581">
        <v>30</v>
      </c>
      <c r="E297" s="579"/>
      <c r="F297" s="733"/>
      <c r="G297" s="580"/>
      <c r="H297" s="733"/>
      <c r="I297" s="580"/>
      <c r="J297" s="580">
        <f>SUM(J298:J300)</f>
        <v>0</v>
      </c>
    </row>
    <row r="298" spans="1:10" ht="13.5">
      <c r="A298" s="123"/>
      <c r="B298" s="130" t="s">
        <v>9</v>
      </c>
      <c r="C298" s="123" t="s">
        <v>18</v>
      </c>
      <c r="D298" s="123">
        <v>1</v>
      </c>
      <c r="E298" s="553">
        <f>D297*D298</f>
        <v>30</v>
      </c>
      <c r="F298" s="717"/>
      <c r="G298" s="553">
        <f>E298*F298</f>
        <v>0</v>
      </c>
      <c r="H298" s="717"/>
      <c r="I298" s="553"/>
      <c r="J298" s="553">
        <f>G298</f>
        <v>0</v>
      </c>
    </row>
    <row r="299" spans="1:10" ht="27">
      <c r="A299" s="123"/>
      <c r="B299" s="130" t="s">
        <v>100</v>
      </c>
      <c r="C299" s="123" t="s">
        <v>39</v>
      </c>
      <c r="D299" s="123">
        <v>1</v>
      </c>
      <c r="E299" s="553">
        <f>D299*D297</f>
        <v>30</v>
      </c>
      <c r="F299" s="717"/>
      <c r="G299" s="553"/>
      <c r="H299" s="717"/>
      <c r="I299" s="553">
        <f>H299*E299</f>
        <v>0</v>
      </c>
      <c r="J299" s="553">
        <f>I299</f>
        <v>0</v>
      </c>
    </row>
    <row r="300" spans="1:10" ht="13.5">
      <c r="A300" s="123"/>
      <c r="B300" s="130" t="s">
        <v>98</v>
      </c>
      <c r="C300" s="123" t="s">
        <v>20</v>
      </c>
      <c r="D300" s="123">
        <v>0.15</v>
      </c>
      <c r="E300" s="553">
        <f>D300*D297</f>
        <v>4.5</v>
      </c>
      <c r="F300" s="717"/>
      <c r="G300" s="553"/>
      <c r="H300" s="717"/>
      <c r="I300" s="553">
        <f>E300*H300</f>
        <v>0</v>
      </c>
      <c r="J300" s="553">
        <f>I300</f>
        <v>0</v>
      </c>
    </row>
    <row r="301" spans="1:10" ht="15.75">
      <c r="A301" s="123">
        <v>5</v>
      </c>
      <c r="B301" s="129" t="s">
        <v>372</v>
      </c>
      <c r="C301" s="122" t="s">
        <v>48</v>
      </c>
      <c r="D301" s="581">
        <v>6</v>
      </c>
      <c r="E301" s="579"/>
      <c r="F301" s="733"/>
      <c r="G301" s="580"/>
      <c r="H301" s="733"/>
      <c r="I301" s="580"/>
      <c r="J301" s="580">
        <f>SUM(J302:J304)</f>
        <v>0</v>
      </c>
    </row>
    <row r="302" spans="1:10" ht="13.5">
      <c r="A302" s="123"/>
      <c r="B302" s="130" t="s">
        <v>9</v>
      </c>
      <c r="C302" s="123" t="s">
        <v>18</v>
      </c>
      <c r="D302" s="123">
        <v>1</v>
      </c>
      <c r="E302" s="553">
        <f>D301*D302</f>
        <v>6</v>
      </c>
      <c r="F302" s="717"/>
      <c r="G302" s="553">
        <f>E302*F302</f>
        <v>0</v>
      </c>
      <c r="H302" s="717"/>
      <c r="I302" s="553"/>
      <c r="J302" s="553">
        <f>G302</f>
        <v>0</v>
      </c>
    </row>
    <row r="303" spans="1:10" ht="15.75">
      <c r="A303" s="123"/>
      <c r="B303" s="130" t="s">
        <v>373</v>
      </c>
      <c r="C303" s="123" t="s">
        <v>39</v>
      </c>
      <c r="D303" s="123">
        <v>1</v>
      </c>
      <c r="E303" s="553">
        <f>D303*D301</f>
        <v>6</v>
      </c>
      <c r="F303" s="717"/>
      <c r="G303" s="553"/>
      <c r="H303" s="717"/>
      <c r="I303" s="553">
        <f>H303*E303</f>
        <v>0</v>
      </c>
      <c r="J303" s="553">
        <f>I303</f>
        <v>0</v>
      </c>
    </row>
    <row r="304" spans="1:10" ht="13.5">
      <c r="A304" s="123"/>
      <c r="B304" s="130" t="s">
        <v>98</v>
      </c>
      <c r="C304" s="123" t="s">
        <v>20</v>
      </c>
      <c r="D304" s="123">
        <v>0.15</v>
      </c>
      <c r="E304" s="553">
        <f>D304*D301</f>
        <v>0.89999999999999991</v>
      </c>
      <c r="F304" s="717"/>
      <c r="G304" s="553"/>
      <c r="H304" s="717"/>
      <c r="I304" s="553">
        <f>E304*H304</f>
        <v>0</v>
      </c>
      <c r="J304" s="553">
        <f>I304</f>
        <v>0</v>
      </c>
    </row>
    <row r="305" spans="1:10" ht="27">
      <c r="A305" s="124">
        <v>6</v>
      </c>
      <c r="B305" s="129" t="s">
        <v>182</v>
      </c>
      <c r="C305" s="126" t="s">
        <v>40</v>
      </c>
      <c r="D305" s="580">
        <v>19</v>
      </c>
      <c r="E305" s="578"/>
      <c r="F305" s="717"/>
      <c r="G305" s="553">
        <f>F305*D305</f>
        <v>0</v>
      </c>
      <c r="H305" s="717"/>
      <c r="I305" s="553">
        <f>H305*D305</f>
        <v>0</v>
      </c>
      <c r="J305" s="580">
        <f t="shared" ref="J305:J309" si="22">I305+G305</f>
        <v>0</v>
      </c>
    </row>
    <row r="306" spans="1:10" ht="13.5">
      <c r="A306" s="124">
        <v>7</v>
      </c>
      <c r="B306" s="129" t="s">
        <v>183</v>
      </c>
      <c r="C306" s="126" t="s">
        <v>18</v>
      </c>
      <c r="D306" s="580">
        <f>D305*0.25</f>
        <v>4.75</v>
      </c>
      <c r="E306" s="579"/>
      <c r="F306" s="717"/>
      <c r="G306" s="553">
        <f>F306*D306</f>
        <v>0</v>
      </c>
      <c r="H306" s="717"/>
      <c r="I306" s="553">
        <f>H306*D306</f>
        <v>0</v>
      </c>
      <c r="J306" s="580">
        <f t="shared" si="22"/>
        <v>0</v>
      </c>
    </row>
    <row r="307" spans="1:10" s="582" customFormat="1" ht="31.5">
      <c r="A307" s="296">
        <v>9</v>
      </c>
      <c r="B307" s="577" t="s">
        <v>432</v>
      </c>
      <c r="C307" s="321" t="s">
        <v>31</v>
      </c>
      <c r="D307" s="283">
        <v>30</v>
      </c>
      <c r="E307" s="297"/>
      <c r="F307" s="689"/>
      <c r="G307" s="297">
        <f>F307*D307</f>
        <v>0</v>
      </c>
      <c r="H307" s="689"/>
      <c r="I307" s="297"/>
      <c r="J307" s="301">
        <f t="shared" si="22"/>
        <v>0</v>
      </c>
    </row>
    <row r="308" spans="1:10" ht="13.5">
      <c r="A308" s="296"/>
      <c r="B308" s="524" t="s">
        <v>374</v>
      </c>
      <c r="C308" s="321" t="s">
        <v>31</v>
      </c>
      <c r="D308" s="283">
        <v>90</v>
      </c>
      <c r="E308" s="297"/>
      <c r="F308" s="689"/>
      <c r="G308" s="297"/>
      <c r="H308" s="689"/>
      <c r="I308" s="297">
        <f>H308*D308</f>
        <v>0</v>
      </c>
      <c r="J308" s="301">
        <f t="shared" si="22"/>
        <v>0</v>
      </c>
    </row>
    <row r="309" spans="1:10" ht="13.5">
      <c r="A309" s="296"/>
      <c r="B309" s="524" t="s">
        <v>375</v>
      </c>
      <c r="C309" s="321" t="s">
        <v>31</v>
      </c>
      <c r="D309" s="283">
        <v>264</v>
      </c>
      <c r="E309" s="297"/>
      <c r="F309" s="689"/>
      <c r="G309" s="297"/>
      <c r="H309" s="689"/>
      <c r="I309" s="297">
        <f>H309*D309</f>
        <v>0</v>
      </c>
      <c r="J309" s="301">
        <f t="shared" si="22"/>
        <v>0</v>
      </c>
    </row>
    <row r="310" spans="1:10" ht="15.75">
      <c r="A310" s="298">
        <v>10</v>
      </c>
      <c r="B310" s="299" t="s">
        <v>434</v>
      </c>
      <c r="C310" s="321" t="s">
        <v>48</v>
      </c>
      <c r="D310" s="301">
        <v>30</v>
      </c>
      <c r="E310" s="322"/>
      <c r="F310" s="687"/>
      <c r="G310" s="301"/>
      <c r="H310" s="687"/>
      <c r="I310" s="301"/>
      <c r="J310" s="301">
        <f>SUM(J311:J314)</f>
        <v>0</v>
      </c>
    </row>
    <row r="311" spans="1:10" ht="13.5">
      <c r="A311" s="298"/>
      <c r="B311" s="302" t="s">
        <v>23</v>
      </c>
      <c r="C311" s="298" t="s">
        <v>18</v>
      </c>
      <c r="D311" s="298">
        <v>1</v>
      </c>
      <c r="E311" s="297">
        <f>D310*D311</f>
        <v>30</v>
      </c>
      <c r="F311" s="689"/>
      <c r="G311" s="297">
        <f>E311*F311</f>
        <v>0</v>
      </c>
      <c r="H311" s="689"/>
      <c r="I311" s="297"/>
      <c r="J311" s="297">
        <f>G311</f>
        <v>0</v>
      </c>
    </row>
    <row r="312" spans="1:10" ht="13.5">
      <c r="A312" s="298"/>
      <c r="B312" s="302" t="s">
        <v>150</v>
      </c>
      <c r="C312" s="298" t="s">
        <v>16</v>
      </c>
      <c r="D312" s="298">
        <v>0.246</v>
      </c>
      <c r="E312" s="297">
        <f>D310*D312</f>
        <v>7.38</v>
      </c>
      <c r="F312" s="689"/>
      <c r="G312" s="297"/>
      <c r="H312" s="689"/>
      <c r="I312" s="297">
        <f>E312*H312</f>
        <v>0</v>
      </c>
      <c r="J312" s="297">
        <f>I312</f>
        <v>0</v>
      </c>
    </row>
    <row r="313" spans="1:10" ht="13.5">
      <c r="A313" s="298"/>
      <c r="B313" s="302" t="s">
        <v>151</v>
      </c>
      <c r="C313" s="298" t="s">
        <v>16</v>
      </c>
      <c r="D313" s="298">
        <v>2.7E-2</v>
      </c>
      <c r="E313" s="297">
        <f>D310*D313</f>
        <v>0.80999999999999994</v>
      </c>
      <c r="F313" s="689"/>
      <c r="G313" s="297"/>
      <c r="H313" s="689"/>
      <c r="I313" s="297">
        <f>E313*H313</f>
        <v>0</v>
      </c>
      <c r="J313" s="297">
        <f>I313</f>
        <v>0</v>
      </c>
    </row>
    <row r="314" spans="1:10" s="346" customFormat="1" ht="13.5">
      <c r="A314" s="298"/>
      <c r="B314" s="302" t="s">
        <v>15</v>
      </c>
      <c r="C314" s="298" t="s">
        <v>13</v>
      </c>
      <c r="D314" s="298">
        <v>2E-3</v>
      </c>
      <c r="E314" s="297">
        <f>D310*D314</f>
        <v>0.06</v>
      </c>
      <c r="F314" s="689"/>
      <c r="G314" s="297"/>
      <c r="H314" s="689"/>
      <c r="I314" s="297">
        <f>E314*H314</f>
        <v>0</v>
      </c>
      <c r="J314" s="297">
        <f>I314</f>
        <v>0</v>
      </c>
    </row>
    <row r="315" spans="1:10" s="346" customFormat="1" ht="15.75">
      <c r="A315" s="282">
        <v>11</v>
      </c>
      <c r="B315" s="523" t="s">
        <v>436</v>
      </c>
      <c r="C315" s="321" t="s">
        <v>31</v>
      </c>
      <c r="D315" s="283">
        <v>13</v>
      </c>
      <c r="E315" s="297"/>
      <c r="F315" s="689"/>
      <c r="G315" s="297">
        <f>F315*D315</f>
        <v>0</v>
      </c>
      <c r="H315" s="689"/>
      <c r="I315" s="297">
        <f>H315*D315</f>
        <v>0</v>
      </c>
      <c r="J315" s="301">
        <f>I315+G315</f>
        <v>0</v>
      </c>
    </row>
    <row r="316" spans="1:10" s="346" customFormat="1" ht="15.75">
      <c r="A316" s="298">
        <v>12</v>
      </c>
      <c r="B316" s="299" t="s">
        <v>435</v>
      </c>
      <c r="C316" s="321" t="s">
        <v>48</v>
      </c>
      <c r="D316" s="301">
        <v>13</v>
      </c>
      <c r="E316" s="322"/>
      <c r="F316" s="687"/>
      <c r="G316" s="301"/>
      <c r="H316" s="687"/>
      <c r="I316" s="301"/>
      <c r="J316" s="301">
        <f>SUM(J317:J320)</f>
        <v>0</v>
      </c>
    </row>
    <row r="317" spans="1:10" ht="13.5">
      <c r="A317" s="298"/>
      <c r="B317" s="302" t="s">
        <v>23</v>
      </c>
      <c r="C317" s="298" t="s">
        <v>18</v>
      </c>
      <c r="D317" s="298">
        <v>1</v>
      </c>
      <c r="E317" s="297">
        <f>D316*D317</f>
        <v>13</v>
      </c>
      <c r="F317" s="689"/>
      <c r="G317" s="297">
        <f>E317*F317</f>
        <v>0</v>
      </c>
      <c r="H317" s="689"/>
      <c r="I317" s="297"/>
      <c r="J317" s="297">
        <f>G317</f>
        <v>0</v>
      </c>
    </row>
    <row r="318" spans="1:10" ht="13.5">
      <c r="A318" s="298"/>
      <c r="B318" s="302" t="s">
        <v>150</v>
      </c>
      <c r="C318" s="298" t="s">
        <v>16</v>
      </c>
      <c r="D318" s="298">
        <v>0.246</v>
      </c>
      <c r="E318" s="297">
        <f>D316*D318</f>
        <v>3.198</v>
      </c>
      <c r="F318" s="689"/>
      <c r="G318" s="297"/>
      <c r="H318" s="689"/>
      <c r="I318" s="297">
        <f>E318*H318</f>
        <v>0</v>
      </c>
      <c r="J318" s="297">
        <f>I318</f>
        <v>0</v>
      </c>
    </row>
    <row r="319" spans="1:10" ht="13.5">
      <c r="A319" s="298"/>
      <c r="B319" s="302" t="s">
        <v>151</v>
      </c>
      <c r="C319" s="298" t="s">
        <v>16</v>
      </c>
      <c r="D319" s="298">
        <v>2.7E-2</v>
      </c>
      <c r="E319" s="297">
        <f>D316*D319</f>
        <v>0.35099999999999998</v>
      </c>
      <c r="F319" s="689"/>
      <c r="G319" s="297"/>
      <c r="H319" s="689"/>
      <c r="I319" s="297">
        <f>E319*H319</f>
        <v>0</v>
      </c>
      <c r="J319" s="297">
        <f>I319</f>
        <v>0</v>
      </c>
    </row>
    <row r="320" spans="1:10" ht="13.5">
      <c r="A320" s="298"/>
      <c r="B320" s="302" t="s">
        <v>15</v>
      </c>
      <c r="C320" s="298" t="s">
        <v>13</v>
      </c>
      <c r="D320" s="298">
        <v>2E-3</v>
      </c>
      <c r="E320" s="297">
        <f>D316*D320</f>
        <v>2.6000000000000002E-2</v>
      </c>
      <c r="F320" s="689"/>
      <c r="G320" s="297"/>
      <c r="H320" s="689"/>
      <c r="I320" s="297">
        <f>E320*H320</f>
        <v>0</v>
      </c>
      <c r="J320" s="297">
        <f>I320</f>
        <v>0</v>
      </c>
    </row>
    <row r="321" spans="1:10" ht="40.5">
      <c r="A321" s="298">
        <v>13</v>
      </c>
      <c r="B321" s="575" t="s">
        <v>431</v>
      </c>
      <c r="C321" s="300" t="s">
        <v>40</v>
      </c>
      <c r="D321" s="300">
        <f>38*0.95</f>
        <v>36.1</v>
      </c>
      <c r="E321" s="297"/>
      <c r="F321" s="739"/>
      <c r="G321" s="297">
        <f>F321*D321</f>
        <v>0</v>
      </c>
      <c r="H321" s="734"/>
      <c r="I321" s="571">
        <f>H321*D321</f>
        <v>0</v>
      </c>
      <c r="J321" s="576">
        <f>I321+G321</f>
        <v>0</v>
      </c>
    </row>
    <row r="322" spans="1:10" ht="15.75">
      <c r="A322" s="267"/>
      <c r="B322" s="268" t="s">
        <v>184</v>
      </c>
      <c r="C322" s="270"/>
      <c r="D322" s="270"/>
      <c r="E322" s="270"/>
      <c r="F322" s="269"/>
      <c r="G322" s="270"/>
      <c r="H322" s="271"/>
      <c r="I322" s="271"/>
      <c r="J322" s="271"/>
    </row>
    <row r="323" spans="1:10" ht="15.75">
      <c r="A323" s="337">
        <v>1</v>
      </c>
      <c r="B323" s="299" t="s">
        <v>160</v>
      </c>
      <c r="C323" s="336" t="s">
        <v>48</v>
      </c>
      <c r="D323" s="309">
        <v>300</v>
      </c>
      <c r="E323" s="309"/>
      <c r="F323" s="740"/>
      <c r="G323" s="309"/>
      <c r="H323" s="740"/>
      <c r="I323" s="309"/>
      <c r="J323" s="309">
        <f>SUM(J324:J325)</f>
        <v>0</v>
      </c>
    </row>
    <row r="324" spans="1:10" ht="15.75">
      <c r="A324" s="298"/>
      <c r="B324" s="334" t="s">
        <v>9</v>
      </c>
      <c r="C324" s="298" t="s">
        <v>39</v>
      </c>
      <c r="D324" s="282">
        <v>1</v>
      </c>
      <c r="E324" s="297">
        <f>D323*D324</f>
        <v>300</v>
      </c>
      <c r="F324" s="689"/>
      <c r="G324" s="297">
        <f>E324*F324</f>
        <v>0</v>
      </c>
      <c r="H324" s="689"/>
      <c r="I324" s="297"/>
      <c r="J324" s="297">
        <f>G324</f>
        <v>0</v>
      </c>
    </row>
    <row r="325" spans="1:10" ht="15.75">
      <c r="A325" s="298"/>
      <c r="B325" s="334" t="s">
        <v>303</v>
      </c>
      <c r="C325" s="298" t="s">
        <v>38</v>
      </c>
      <c r="D325" s="282">
        <v>2.5600000000000001E-2</v>
      </c>
      <c r="E325" s="297">
        <f>D323*D325</f>
        <v>7.6800000000000006</v>
      </c>
      <c r="F325" s="689"/>
      <c r="G325" s="297"/>
      <c r="H325" s="689"/>
      <c r="I325" s="297">
        <f>E325*H325</f>
        <v>0</v>
      </c>
      <c r="J325" s="297">
        <f>I325</f>
        <v>0</v>
      </c>
    </row>
    <row r="326" spans="1:10" ht="15.75">
      <c r="A326" s="14">
        <v>2</v>
      </c>
      <c r="B326" s="401" t="s">
        <v>185</v>
      </c>
      <c r="C326" s="402" t="s">
        <v>48</v>
      </c>
      <c r="D326" s="403">
        <f>D323</f>
        <v>300</v>
      </c>
      <c r="E326" s="403"/>
      <c r="F326" s="723"/>
      <c r="G326" s="403"/>
      <c r="H326" s="723"/>
      <c r="I326" s="403"/>
      <c r="J326" s="403">
        <f>SUM(J327:J330)</f>
        <v>0</v>
      </c>
    </row>
    <row r="327" spans="1:10" ht="15.75">
      <c r="A327" s="14"/>
      <c r="B327" s="404" t="s">
        <v>9</v>
      </c>
      <c r="C327" s="14" t="s">
        <v>39</v>
      </c>
      <c r="D327" s="14">
        <v>1</v>
      </c>
      <c r="E327" s="15">
        <f>D326*D327</f>
        <v>300</v>
      </c>
      <c r="F327" s="690"/>
      <c r="G327" s="15">
        <f>E327*F327</f>
        <v>0</v>
      </c>
      <c r="H327" s="690"/>
      <c r="I327" s="15"/>
      <c r="J327" s="15">
        <f>G327</f>
        <v>0</v>
      </c>
    </row>
    <row r="328" spans="1:10" ht="15.75">
      <c r="A328" s="14"/>
      <c r="B328" s="404" t="s">
        <v>186</v>
      </c>
      <c r="C328" s="14" t="s">
        <v>38</v>
      </c>
      <c r="D328" s="14">
        <v>4.7999999999999996E-3</v>
      </c>
      <c r="E328" s="15">
        <f>D326*D328</f>
        <v>1.44</v>
      </c>
      <c r="F328" s="690"/>
      <c r="G328" s="15"/>
      <c r="H328" s="690"/>
      <c r="I328" s="15">
        <f>E328*H328</f>
        <v>0</v>
      </c>
      <c r="J328" s="15">
        <f>I328</f>
        <v>0</v>
      </c>
    </row>
    <row r="329" spans="1:10" ht="13.5">
      <c r="A329" s="14"/>
      <c r="B329" s="404" t="s">
        <v>187</v>
      </c>
      <c r="C329" s="14" t="s">
        <v>12</v>
      </c>
      <c r="D329" s="14">
        <v>1.6000000000000001E-3</v>
      </c>
      <c r="E329" s="15">
        <f>D326*D329</f>
        <v>0.48000000000000004</v>
      </c>
      <c r="F329" s="690"/>
      <c r="G329" s="15"/>
      <c r="H329" s="690"/>
      <c r="I329" s="15">
        <f>E329*H329</f>
        <v>0</v>
      </c>
      <c r="J329" s="15">
        <f>I329</f>
        <v>0</v>
      </c>
    </row>
    <row r="330" spans="1:10" ht="13.5">
      <c r="A330" s="14"/>
      <c r="B330" s="404" t="s">
        <v>180</v>
      </c>
      <c r="C330" s="14" t="s">
        <v>16</v>
      </c>
      <c r="D330" s="14">
        <v>0.15</v>
      </c>
      <c r="E330" s="15">
        <f>D330*D326</f>
        <v>45</v>
      </c>
      <c r="F330" s="690"/>
      <c r="G330" s="15"/>
      <c r="H330" s="690"/>
      <c r="I330" s="15">
        <f>E330*H330</f>
        <v>0</v>
      </c>
      <c r="J330" s="15">
        <f>I330</f>
        <v>0</v>
      </c>
    </row>
    <row r="331" spans="1:10" ht="27">
      <c r="A331" s="337">
        <v>3</v>
      </c>
      <c r="B331" s="299" t="s">
        <v>424</v>
      </c>
      <c r="C331" s="336" t="s">
        <v>48</v>
      </c>
      <c r="D331" s="309">
        <f>D323</f>
        <v>300</v>
      </c>
      <c r="E331" s="309"/>
      <c r="F331" s="740"/>
      <c r="G331" s="309"/>
      <c r="H331" s="740"/>
      <c r="I331" s="309"/>
      <c r="J331" s="309">
        <f>SUM(J332:J333)</f>
        <v>0</v>
      </c>
    </row>
    <row r="332" spans="1:10" ht="15.75">
      <c r="A332" s="298"/>
      <c r="B332" s="334" t="s">
        <v>9</v>
      </c>
      <c r="C332" s="298" t="s">
        <v>39</v>
      </c>
      <c r="D332" s="298">
        <v>1</v>
      </c>
      <c r="E332" s="297">
        <f>D331*D332</f>
        <v>300</v>
      </c>
      <c r="F332" s="689"/>
      <c r="G332" s="297">
        <f>E332*F332</f>
        <v>0</v>
      </c>
      <c r="H332" s="689"/>
      <c r="I332" s="297"/>
      <c r="J332" s="297">
        <f>G332</f>
        <v>0</v>
      </c>
    </row>
    <row r="333" spans="1:10" ht="13.5">
      <c r="A333" s="298"/>
      <c r="B333" s="334" t="s">
        <v>161</v>
      </c>
      <c r="C333" s="298" t="s">
        <v>16</v>
      </c>
      <c r="D333" s="298">
        <v>0.5</v>
      </c>
      <c r="E333" s="297">
        <f>D331*D333</f>
        <v>150</v>
      </c>
      <c r="F333" s="689"/>
      <c r="G333" s="297"/>
      <c r="H333" s="689"/>
      <c r="I333" s="297">
        <f>E333*H333</f>
        <v>0</v>
      </c>
      <c r="J333" s="297">
        <f>I333</f>
        <v>0</v>
      </c>
    </row>
    <row r="334" spans="1:10" ht="13.5">
      <c r="A334" s="323">
        <v>4</v>
      </c>
      <c r="B334" s="405" t="s">
        <v>423</v>
      </c>
      <c r="C334" s="324" t="s">
        <v>18</v>
      </c>
      <c r="D334" s="309">
        <v>70</v>
      </c>
      <c r="E334" s="343"/>
      <c r="F334" s="724"/>
      <c r="G334" s="408"/>
      <c r="H334" s="724"/>
      <c r="I334" s="407"/>
      <c r="J334" s="407">
        <f>SUM(J335:J337)</f>
        <v>0</v>
      </c>
    </row>
    <row r="335" spans="1:10" ht="13.5">
      <c r="A335" s="409"/>
      <c r="B335" s="410" t="s">
        <v>23</v>
      </c>
      <c r="C335" s="411" t="s">
        <v>18</v>
      </c>
      <c r="D335" s="412">
        <v>1</v>
      </c>
      <c r="E335" s="412">
        <f>D334*D335</f>
        <v>70</v>
      </c>
      <c r="F335" s="725"/>
      <c r="G335" s="408">
        <f>E335*F335</f>
        <v>0</v>
      </c>
      <c r="H335" s="725"/>
      <c r="I335" s="408"/>
      <c r="J335" s="408">
        <f>G335</f>
        <v>0</v>
      </c>
    </row>
    <row r="336" spans="1:10" ht="13.5">
      <c r="A336" s="409"/>
      <c r="B336" s="410" t="s">
        <v>190</v>
      </c>
      <c r="C336" s="409" t="s">
        <v>18</v>
      </c>
      <c r="D336" s="413">
        <v>1.05</v>
      </c>
      <c r="E336" s="413">
        <f>D336*D334</f>
        <v>73.5</v>
      </c>
      <c r="F336" s="725"/>
      <c r="G336" s="408"/>
      <c r="H336" s="725"/>
      <c r="I336" s="408">
        <f>E336*H336</f>
        <v>0</v>
      </c>
      <c r="J336" s="408">
        <f>I336</f>
        <v>0</v>
      </c>
    </row>
    <row r="337" spans="1:10" ht="13.5">
      <c r="A337" s="409"/>
      <c r="B337" s="410" t="s">
        <v>15</v>
      </c>
      <c r="C337" s="409" t="s">
        <v>13</v>
      </c>
      <c r="D337" s="413">
        <v>0.107</v>
      </c>
      <c r="E337" s="413">
        <f>D334*D337</f>
        <v>7.49</v>
      </c>
      <c r="F337" s="725"/>
      <c r="G337" s="408"/>
      <c r="H337" s="690"/>
      <c r="I337" s="408">
        <f>E337*H337</f>
        <v>0</v>
      </c>
      <c r="J337" s="408">
        <f>I337</f>
        <v>0</v>
      </c>
    </row>
    <row r="338" spans="1:10" ht="15.75">
      <c r="A338" s="14">
        <v>5</v>
      </c>
      <c r="B338" s="401" t="s">
        <v>425</v>
      </c>
      <c r="C338" s="402" t="s">
        <v>48</v>
      </c>
      <c r="D338" s="402">
        <f>D334</f>
        <v>70</v>
      </c>
      <c r="E338" s="403"/>
      <c r="F338" s="723"/>
      <c r="G338" s="403"/>
      <c r="H338" s="723"/>
      <c r="I338" s="403"/>
      <c r="J338" s="403">
        <f>SUM(J339:J341)</f>
        <v>0</v>
      </c>
    </row>
    <row r="339" spans="1:10" ht="15.75">
      <c r="A339" s="14"/>
      <c r="B339" s="404" t="s">
        <v>9</v>
      </c>
      <c r="C339" s="14" t="s">
        <v>39</v>
      </c>
      <c r="D339" s="14">
        <v>1</v>
      </c>
      <c r="E339" s="15">
        <f>D338*D339</f>
        <v>70</v>
      </c>
      <c r="F339" s="690"/>
      <c r="G339" s="15">
        <f>E339*F339</f>
        <v>0</v>
      </c>
      <c r="H339" s="690"/>
      <c r="I339" s="15"/>
      <c r="J339" s="15">
        <f>G339</f>
        <v>0</v>
      </c>
    </row>
    <row r="340" spans="1:10" ht="13.5">
      <c r="A340" s="14"/>
      <c r="B340" s="404" t="s">
        <v>191</v>
      </c>
      <c r="C340" s="14" t="s">
        <v>16</v>
      </c>
      <c r="D340" s="14">
        <v>0.4</v>
      </c>
      <c r="E340" s="15">
        <f>D338*D340</f>
        <v>28</v>
      </c>
      <c r="F340" s="690"/>
      <c r="G340" s="15"/>
      <c r="H340" s="690"/>
      <c r="I340" s="15">
        <f>E340*H340</f>
        <v>0</v>
      </c>
      <c r="J340" s="15">
        <f>I340</f>
        <v>0</v>
      </c>
    </row>
    <row r="341" spans="1:10" ht="13.5">
      <c r="A341" s="14"/>
      <c r="B341" s="404" t="s">
        <v>15</v>
      </c>
      <c r="C341" s="14" t="s">
        <v>82</v>
      </c>
      <c r="D341" s="14">
        <v>0.02</v>
      </c>
      <c r="E341" s="15">
        <f>D338*D341</f>
        <v>1.4000000000000001</v>
      </c>
      <c r="F341" s="690"/>
      <c r="G341" s="15"/>
      <c r="H341" s="690"/>
      <c r="I341" s="15">
        <f>E341*H341</f>
        <v>0</v>
      </c>
      <c r="J341" s="15">
        <f>I341</f>
        <v>0</v>
      </c>
    </row>
    <row r="342" spans="1:10" ht="13.5">
      <c r="A342" s="124">
        <v>6</v>
      </c>
      <c r="B342" s="129" t="s">
        <v>433</v>
      </c>
      <c r="C342" s="126" t="s">
        <v>18</v>
      </c>
      <c r="D342" s="580">
        <f>28*0.3</f>
        <v>8.4</v>
      </c>
      <c r="E342" s="579"/>
      <c r="F342" s="717"/>
      <c r="G342" s="553">
        <f>F342*D342</f>
        <v>0</v>
      </c>
      <c r="H342" s="717"/>
      <c r="I342" s="553">
        <f>H342*D342</f>
        <v>0</v>
      </c>
      <c r="J342" s="580">
        <f>I342+G342</f>
        <v>0</v>
      </c>
    </row>
    <row r="343" spans="1:10" ht="15.75">
      <c r="A343" s="267"/>
      <c r="B343" s="268" t="s">
        <v>188</v>
      </c>
      <c r="C343" s="269"/>
      <c r="D343" s="269"/>
      <c r="E343" s="270"/>
      <c r="F343" s="269"/>
      <c r="G343" s="270"/>
      <c r="H343" s="271"/>
      <c r="I343" s="271"/>
      <c r="J343" s="271"/>
    </row>
    <row r="344" spans="1:10" ht="27">
      <c r="A344" s="124">
        <v>1</v>
      </c>
      <c r="B344" s="129" t="s">
        <v>189</v>
      </c>
      <c r="C344" s="126" t="s">
        <v>18</v>
      </c>
      <c r="D344" s="137">
        <v>30</v>
      </c>
      <c r="E344" s="396"/>
      <c r="F344" s="741"/>
      <c r="G344" s="138">
        <f>F344*D344</f>
        <v>0</v>
      </c>
      <c r="H344" s="741"/>
      <c r="I344" s="138">
        <f>H344*D344</f>
        <v>0</v>
      </c>
      <c r="J344" s="137">
        <f>I344+G344</f>
        <v>0</v>
      </c>
    </row>
    <row r="345" spans="1:10" ht="13.5">
      <c r="A345" s="323">
        <v>2</v>
      </c>
      <c r="B345" s="405" t="s">
        <v>426</v>
      </c>
      <c r="C345" s="324" t="s">
        <v>18</v>
      </c>
      <c r="D345" s="406">
        <v>200</v>
      </c>
      <c r="E345" s="343"/>
      <c r="F345" s="724"/>
      <c r="G345" s="408"/>
      <c r="H345" s="724"/>
      <c r="I345" s="407"/>
      <c r="J345" s="407">
        <f>SUM(J346:J348)</f>
        <v>0</v>
      </c>
    </row>
    <row r="346" spans="1:10" ht="13.5">
      <c r="A346" s="409"/>
      <c r="B346" s="410" t="s">
        <v>23</v>
      </c>
      <c r="C346" s="411" t="s">
        <v>18</v>
      </c>
      <c r="D346" s="412">
        <v>1</v>
      </c>
      <c r="E346" s="412">
        <f>D345*D346</f>
        <v>200</v>
      </c>
      <c r="F346" s="725"/>
      <c r="G346" s="408">
        <f>E346*F346</f>
        <v>0</v>
      </c>
      <c r="H346" s="725"/>
      <c r="I346" s="408"/>
      <c r="J346" s="408">
        <f>G346</f>
        <v>0</v>
      </c>
    </row>
    <row r="347" spans="1:10" ht="13.5">
      <c r="A347" s="409"/>
      <c r="B347" s="410" t="s">
        <v>444</v>
      </c>
      <c r="C347" s="409" t="s">
        <v>11</v>
      </c>
      <c r="D347" s="413">
        <v>3.5000000000000003E-2</v>
      </c>
      <c r="E347" s="413">
        <f>D347*D345</f>
        <v>7.0000000000000009</v>
      </c>
      <c r="F347" s="725"/>
      <c r="G347" s="408"/>
      <c r="H347" s="725"/>
      <c r="I347" s="408">
        <f>E347*H347</f>
        <v>0</v>
      </c>
      <c r="J347" s="408">
        <f>I347</f>
        <v>0</v>
      </c>
    </row>
    <row r="348" spans="1:10" ht="13.5">
      <c r="A348" s="409"/>
      <c r="B348" s="410" t="s">
        <v>15</v>
      </c>
      <c r="C348" s="409" t="s">
        <v>13</v>
      </c>
      <c r="D348" s="413">
        <v>0.107</v>
      </c>
      <c r="E348" s="413">
        <f>D345*D348</f>
        <v>21.4</v>
      </c>
      <c r="F348" s="725"/>
      <c r="G348" s="408"/>
      <c r="H348" s="690"/>
      <c r="I348" s="408">
        <f>E348*H348</f>
        <v>0</v>
      </c>
      <c r="J348" s="408">
        <f>I348</f>
        <v>0</v>
      </c>
    </row>
    <row r="349" spans="1:10" ht="13.5">
      <c r="A349" s="354">
        <v>3</v>
      </c>
      <c r="B349" s="510" t="s">
        <v>413</v>
      </c>
      <c r="C349" s="356" t="s">
        <v>25</v>
      </c>
      <c r="D349" s="356">
        <v>24</v>
      </c>
      <c r="E349" s="357"/>
      <c r="F349" s="693"/>
      <c r="G349" s="357"/>
      <c r="H349" s="693"/>
      <c r="I349" s="357"/>
      <c r="J349" s="357">
        <f>SUM(J350:J352)</f>
        <v>0</v>
      </c>
    </row>
    <row r="350" spans="1:10" ht="13.5">
      <c r="A350" s="354"/>
      <c r="B350" s="569" t="s">
        <v>9</v>
      </c>
      <c r="C350" s="354" t="s">
        <v>25</v>
      </c>
      <c r="D350" s="354">
        <v>1</v>
      </c>
      <c r="E350" s="515">
        <f>D350*D349</f>
        <v>24</v>
      </c>
      <c r="F350" s="694"/>
      <c r="G350" s="515">
        <f>E350*F350</f>
        <v>0</v>
      </c>
      <c r="H350" s="694"/>
      <c r="I350" s="515"/>
      <c r="J350" s="515">
        <f>G350</f>
        <v>0</v>
      </c>
    </row>
    <row r="351" spans="1:10" ht="13.5">
      <c r="A351" s="354"/>
      <c r="B351" s="569" t="s">
        <v>414</v>
      </c>
      <c r="C351" s="354" t="s">
        <v>25</v>
      </c>
      <c r="D351" s="354">
        <v>1.05</v>
      </c>
      <c r="E351" s="515">
        <f>D351*D349</f>
        <v>25.200000000000003</v>
      </c>
      <c r="F351" s="694"/>
      <c r="G351" s="515"/>
      <c r="H351" s="694"/>
      <c r="I351" s="515">
        <f>H351*E351</f>
        <v>0</v>
      </c>
      <c r="J351" s="515">
        <f>I351</f>
        <v>0</v>
      </c>
    </row>
    <row r="352" spans="1:10" ht="13.5">
      <c r="A352" s="354"/>
      <c r="B352" s="569" t="s">
        <v>21</v>
      </c>
      <c r="C352" s="354" t="s">
        <v>16</v>
      </c>
      <c r="D352" s="354">
        <v>0.2</v>
      </c>
      <c r="E352" s="515">
        <f>D349*D352</f>
        <v>4.8000000000000007</v>
      </c>
      <c r="F352" s="694"/>
      <c r="G352" s="515"/>
      <c r="H352" s="694"/>
      <c r="I352" s="515">
        <f>E352*H352</f>
        <v>0</v>
      </c>
      <c r="J352" s="515">
        <f>I352</f>
        <v>0</v>
      </c>
    </row>
    <row r="353" spans="1:10" ht="13.5">
      <c r="A353" s="354">
        <v>4</v>
      </c>
      <c r="B353" s="510" t="s">
        <v>415</v>
      </c>
      <c r="C353" s="356" t="s">
        <v>20</v>
      </c>
      <c r="D353" s="356">
        <v>4</v>
      </c>
      <c r="E353" s="357"/>
      <c r="F353" s="693"/>
      <c r="G353" s="357"/>
      <c r="H353" s="693"/>
      <c r="I353" s="357"/>
      <c r="J353" s="357">
        <f>SUM(J354:J356)</f>
        <v>0</v>
      </c>
    </row>
    <row r="354" spans="1:10" ht="13.5">
      <c r="A354" s="354"/>
      <c r="B354" s="569" t="s">
        <v>9</v>
      </c>
      <c r="C354" s="354" t="s">
        <v>20</v>
      </c>
      <c r="D354" s="354">
        <v>1</v>
      </c>
      <c r="E354" s="515">
        <f>D353*D354</f>
        <v>4</v>
      </c>
      <c r="F354" s="694"/>
      <c r="G354" s="515">
        <f>E354*F354</f>
        <v>0</v>
      </c>
      <c r="H354" s="694"/>
      <c r="I354" s="515"/>
      <c r="J354" s="515">
        <f>G354</f>
        <v>0</v>
      </c>
    </row>
    <row r="355" spans="1:10" ht="13.5">
      <c r="A355" s="354"/>
      <c r="B355" s="569" t="s">
        <v>416</v>
      </c>
      <c r="C355" s="354" t="s">
        <v>20</v>
      </c>
      <c r="D355" s="354">
        <v>1</v>
      </c>
      <c r="E355" s="515">
        <f>D355*D353</f>
        <v>4</v>
      </c>
      <c r="F355" s="694"/>
      <c r="G355" s="515"/>
      <c r="H355" s="694"/>
      <c r="I355" s="515">
        <f>E355*H355</f>
        <v>0</v>
      </c>
      <c r="J355" s="515">
        <f>I355</f>
        <v>0</v>
      </c>
    </row>
    <row r="356" spans="1:10" ht="13.5">
      <c r="A356" s="354"/>
      <c r="B356" s="569" t="s">
        <v>21</v>
      </c>
      <c r="C356" s="354" t="s">
        <v>16</v>
      </c>
      <c r="D356" s="354">
        <v>0.2</v>
      </c>
      <c r="E356" s="515">
        <f>D353*D356</f>
        <v>0.8</v>
      </c>
      <c r="F356" s="694"/>
      <c r="G356" s="515"/>
      <c r="H356" s="694"/>
      <c r="I356" s="515">
        <f>E356*H356</f>
        <v>0</v>
      </c>
      <c r="J356" s="515">
        <f>I356</f>
        <v>0</v>
      </c>
    </row>
    <row r="357" spans="1:10" ht="13.5">
      <c r="A357" s="354">
        <v>5</v>
      </c>
      <c r="B357" s="510" t="s">
        <v>417</v>
      </c>
      <c r="C357" s="356" t="s">
        <v>20</v>
      </c>
      <c r="D357" s="356">
        <v>4</v>
      </c>
      <c r="E357" s="357"/>
      <c r="F357" s="693"/>
      <c r="G357" s="357"/>
      <c r="H357" s="693"/>
      <c r="I357" s="357"/>
      <c r="J357" s="357">
        <f>SUM(J358:J360)</f>
        <v>0</v>
      </c>
    </row>
    <row r="358" spans="1:10" ht="13.5">
      <c r="A358" s="354"/>
      <c r="B358" s="569" t="s">
        <v>9</v>
      </c>
      <c r="C358" s="354" t="s">
        <v>20</v>
      </c>
      <c r="D358" s="354">
        <v>1</v>
      </c>
      <c r="E358" s="515">
        <f>D357*D358</f>
        <v>4</v>
      </c>
      <c r="F358" s="694"/>
      <c r="G358" s="515">
        <f>E358*F358</f>
        <v>0</v>
      </c>
      <c r="H358" s="694"/>
      <c r="I358" s="515"/>
      <c r="J358" s="515">
        <f>G358</f>
        <v>0</v>
      </c>
    </row>
    <row r="359" spans="1:10" ht="13.5">
      <c r="A359" s="354"/>
      <c r="B359" s="569" t="s">
        <v>418</v>
      </c>
      <c r="C359" s="354" t="s">
        <v>20</v>
      </c>
      <c r="D359" s="354">
        <v>1</v>
      </c>
      <c r="E359" s="515">
        <f>D359*D357</f>
        <v>4</v>
      </c>
      <c r="F359" s="694"/>
      <c r="G359" s="515"/>
      <c r="H359" s="694"/>
      <c r="I359" s="515">
        <f>E359*H359</f>
        <v>0</v>
      </c>
      <c r="J359" s="515">
        <f>I359</f>
        <v>0</v>
      </c>
    </row>
    <row r="360" spans="1:10" ht="13.5">
      <c r="A360" s="354"/>
      <c r="B360" s="569" t="s">
        <v>21</v>
      </c>
      <c r="C360" s="354" t="s">
        <v>16</v>
      </c>
      <c r="D360" s="354">
        <v>0.2</v>
      </c>
      <c r="E360" s="515">
        <f>D357*D360</f>
        <v>0.8</v>
      </c>
      <c r="F360" s="694"/>
      <c r="G360" s="515"/>
      <c r="H360" s="694"/>
      <c r="I360" s="515">
        <f>E360*H360</f>
        <v>0</v>
      </c>
      <c r="J360" s="515">
        <f>I360</f>
        <v>0</v>
      </c>
    </row>
    <row r="361" spans="1:10" ht="15.75">
      <c r="A361" s="267"/>
      <c r="B361" s="268" t="s">
        <v>192</v>
      </c>
      <c r="C361" s="269"/>
      <c r="D361" s="269"/>
      <c r="E361" s="270"/>
      <c r="F361" s="269"/>
      <c r="G361" s="270"/>
      <c r="H361" s="271"/>
      <c r="I361" s="271"/>
      <c r="J361" s="271"/>
    </row>
    <row r="362" spans="1:10" ht="39.75">
      <c r="A362" s="414">
        <v>1</v>
      </c>
      <c r="B362" s="415" t="s">
        <v>193</v>
      </c>
      <c r="C362" s="416" t="s">
        <v>107</v>
      </c>
      <c r="D362" s="416">
        <v>0.22</v>
      </c>
      <c r="E362" s="417"/>
      <c r="F362" s="691"/>
      <c r="G362" s="417"/>
      <c r="H362" s="691"/>
      <c r="I362" s="417"/>
      <c r="J362" s="417">
        <f>SUM(J363:J368)</f>
        <v>0</v>
      </c>
    </row>
    <row r="363" spans="1:10" ht="15.75">
      <c r="A363" s="418"/>
      <c r="B363" s="419" t="s">
        <v>9</v>
      </c>
      <c r="C363" s="420" t="s">
        <v>108</v>
      </c>
      <c r="D363" s="421">
        <v>1</v>
      </c>
      <c r="E363" s="422">
        <f>D363*D362</f>
        <v>0.22</v>
      </c>
      <c r="F363" s="742"/>
      <c r="G363" s="422">
        <f>F363*E363</f>
        <v>0</v>
      </c>
      <c r="H363" s="697"/>
      <c r="I363" s="422"/>
      <c r="J363" s="422">
        <f>G363</f>
        <v>0</v>
      </c>
    </row>
    <row r="364" spans="1:10" ht="15.75">
      <c r="A364" s="423"/>
      <c r="B364" s="424" t="s">
        <v>148</v>
      </c>
      <c r="C364" s="425" t="s">
        <v>108</v>
      </c>
      <c r="D364" s="425">
        <v>1.0149999999999999</v>
      </c>
      <c r="E364" s="426">
        <f>D362*D364</f>
        <v>0.22329999999999997</v>
      </c>
      <c r="F364" s="697"/>
      <c r="G364" s="426"/>
      <c r="H364" s="742"/>
      <c r="I364" s="426">
        <f t="shared" ref="I364:I368" si="23">E364*H364</f>
        <v>0</v>
      </c>
      <c r="J364" s="426">
        <f>I364</f>
        <v>0</v>
      </c>
    </row>
    <row r="365" spans="1:10" ht="15.75">
      <c r="A365" s="423"/>
      <c r="B365" s="427" t="s">
        <v>14</v>
      </c>
      <c r="C365" s="425" t="s">
        <v>109</v>
      </c>
      <c r="D365" s="423">
        <v>1.24</v>
      </c>
      <c r="E365" s="426">
        <f>D365*D362</f>
        <v>0.27279999999999999</v>
      </c>
      <c r="F365" s="697"/>
      <c r="G365" s="426"/>
      <c r="H365" s="697"/>
      <c r="I365" s="426">
        <f t="shared" si="23"/>
        <v>0</v>
      </c>
      <c r="J365" s="426">
        <f>I365</f>
        <v>0</v>
      </c>
    </row>
    <row r="366" spans="1:10" ht="15.75">
      <c r="A366" s="423"/>
      <c r="B366" s="427" t="s">
        <v>110</v>
      </c>
      <c r="C366" s="425" t="s">
        <v>108</v>
      </c>
      <c r="D366" s="425">
        <v>1.38E-2</v>
      </c>
      <c r="E366" s="426">
        <f>D366*D362</f>
        <v>3.0360000000000001E-3</v>
      </c>
      <c r="F366" s="697"/>
      <c r="G366" s="426"/>
      <c r="H366" s="697"/>
      <c r="I366" s="426">
        <f t="shared" si="23"/>
        <v>0</v>
      </c>
      <c r="J366" s="426">
        <f>I366</f>
        <v>0</v>
      </c>
    </row>
    <row r="367" spans="1:10" ht="13.5">
      <c r="A367" s="423"/>
      <c r="B367" s="424" t="s">
        <v>111</v>
      </c>
      <c r="C367" s="425" t="s">
        <v>16</v>
      </c>
      <c r="D367" s="425">
        <v>0.4</v>
      </c>
      <c r="E367" s="426">
        <f>D367*D362</f>
        <v>8.8000000000000009E-2</v>
      </c>
      <c r="F367" s="697"/>
      <c r="G367" s="426"/>
      <c r="H367" s="697"/>
      <c r="I367" s="426">
        <f t="shared" si="23"/>
        <v>0</v>
      </c>
      <c r="J367" s="426">
        <f>I367</f>
        <v>0</v>
      </c>
    </row>
    <row r="368" spans="1:10" ht="13.5">
      <c r="A368" s="418"/>
      <c r="B368" s="428" t="s">
        <v>127</v>
      </c>
      <c r="C368" s="421" t="s">
        <v>16</v>
      </c>
      <c r="D368" s="421">
        <v>0.28000000000000003</v>
      </c>
      <c r="E368" s="422">
        <f>D368*D362</f>
        <v>6.1600000000000009E-2</v>
      </c>
      <c r="F368" s="697"/>
      <c r="G368" s="422"/>
      <c r="H368" s="697"/>
      <c r="I368" s="422">
        <f t="shared" si="23"/>
        <v>0</v>
      </c>
      <c r="J368" s="422">
        <f>I368</f>
        <v>0</v>
      </c>
    </row>
    <row r="369" spans="1:10" ht="15.75">
      <c r="A369" s="337">
        <v>2</v>
      </c>
      <c r="B369" s="299" t="s">
        <v>344</v>
      </c>
      <c r="C369" s="336" t="s">
        <v>48</v>
      </c>
      <c r="D369" s="309">
        <v>450</v>
      </c>
      <c r="E369" s="309"/>
      <c r="F369" s="740"/>
      <c r="G369" s="309"/>
      <c r="H369" s="740"/>
      <c r="I369" s="309"/>
      <c r="J369" s="309">
        <f>SUM(J370:J371)</f>
        <v>0</v>
      </c>
    </row>
    <row r="370" spans="1:10" ht="15.75">
      <c r="A370" s="298"/>
      <c r="B370" s="334" t="s">
        <v>9</v>
      </c>
      <c r="C370" s="298" t="s">
        <v>39</v>
      </c>
      <c r="D370" s="282">
        <v>1</v>
      </c>
      <c r="E370" s="297">
        <f>D369*D370</f>
        <v>450</v>
      </c>
      <c r="F370" s="689"/>
      <c r="G370" s="297">
        <f>E370*F370</f>
        <v>0</v>
      </c>
      <c r="H370" s="689"/>
      <c r="I370" s="297"/>
      <c r="J370" s="297">
        <f>G370</f>
        <v>0</v>
      </c>
    </row>
    <row r="371" spans="1:10" ht="15.75">
      <c r="A371" s="298"/>
      <c r="B371" s="334" t="s">
        <v>303</v>
      </c>
      <c r="C371" s="298" t="s">
        <v>38</v>
      </c>
      <c r="D371" s="282">
        <v>2.5600000000000001E-2</v>
      </c>
      <c r="E371" s="297">
        <f>D369*D371</f>
        <v>11.520000000000001</v>
      </c>
      <c r="F371" s="689"/>
      <c r="G371" s="297"/>
      <c r="H371" s="689"/>
      <c r="I371" s="297">
        <f>E371*H371</f>
        <v>0</v>
      </c>
      <c r="J371" s="297">
        <f>I371</f>
        <v>0</v>
      </c>
    </row>
    <row r="372" spans="1:10" ht="15.75">
      <c r="A372" s="14">
        <v>3</v>
      </c>
      <c r="B372" s="401" t="s">
        <v>345</v>
      </c>
      <c r="C372" s="402" t="s">
        <v>48</v>
      </c>
      <c r="D372" s="403">
        <f>D369</f>
        <v>450</v>
      </c>
      <c r="E372" s="403"/>
      <c r="F372" s="723"/>
      <c r="G372" s="403"/>
      <c r="H372" s="723"/>
      <c r="I372" s="403"/>
      <c r="J372" s="403">
        <f>SUM(J373:J376)</f>
        <v>0</v>
      </c>
    </row>
    <row r="373" spans="1:10" ht="15.75">
      <c r="A373" s="14"/>
      <c r="B373" s="404" t="s">
        <v>9</v>
      </c>
      <c r="C373" s="14" t="s">
        <v>39</v>
      </c>
      <c r="D373" s="14">
        <v>1</v>
      </c>
      <c r="E373" s="15">
        <f>D372*D373</f>
        <v>450</v>
      </c>
      <c r="F373" s="690"/>
      <c r="G373" s="15">
        <f>E373*F373</f>
        <v>0</v>
      </c>
      <c r="H373" s="690"/>
      <c r="I373" s="15"/>
      <c r="J373" s="15">
        <f>G373</f>
        <v>0</v>
      </c>
    </row>
    <row r="374" spans="1:10" ht="15.75">
      <c r="A374" s="14"/>
      <c r="B374" s="404" t="s">
        <v>186</v>
      </c>
      <c r="C374" s="14" t="s">
        <v>38</v>
      </c>
      <c r="D374" s="14">
        <v>4.7999999999999996E-3</v>
      </c>
      <c r="E374" s="15">
        <f>D372*D374</f>
        <v>2.1599999999999997</v>
      </c>
      <c r="F374" s="690"/>
      <c r="G374" s="15"/>
      <c r="H374" s="690"/>
      <c r="I374" s="15">
        <f>E374*H374</f>
        <v>0</v>
      </c>
      <c r="J374" s="15">
        <f>I374</f>
        <v>0</v>
      </c>
    </row>
    <row r="375" spans="1:10" ht="13.5">
      <c r="A375" s="14"/>
      <c r="B375" s="404" t="s">
        <v>187</v>
      </c>
      <c r="C375" s="14" t="s">
        <v>12</v>
      </c>
      <c r="D375" s="14">
        <v>1.6000000000000001E-3</v>
      </c>
      <c r="E375" s="15">
        <f>D372*D375</f>
        <v>0.72000000000000008</v>
      </c>
      <c r="F375" s="690"/>
      <c r="G375" s="15"/>
      <c r="H375" s="690"/>
      <c r="I375" s="15">
        <f>E375*H375</f>
        <v>0</v>
      </c>
      <c r="J375" s="15">
        <f>I375</f>
        <v>0</v>
      </c>
    </row>
    <row r="376" spans="1:10" ht="13.5">
      <c r="A376" s="14"/>
      <c r="B376" s="404" t="s">
        <v>180</v>
      </c>
      <c r="C376" s="14" t="s">
        <v>16</v>
      </c>
      <c r="D376" s="14">
        <v>0.15</v>
      </c>
      <c r="E376" s="15">
        <f>D376*D372</f>
        <v>67.5</v>
      </c>
      <c r="F376" s="690"/>
      <c r="G376" s="15"/>
      <c r="H376" s="690"/>
      <c r="I376" s="15">
        <f>E376*H376</f>
        <v>0</v>
      </c>
      <c r="J376" s="15">
        <f>I376</f>
        <v>0</v>
      </c>
    </row>
    <row r="377" spans="1:10" ht="27">
      <c r="A377" s="414">
        <v>4</v>
      </c>
      <c r="B377" s="434" t="s">
        <v>404</v>
      </c>
      <c r="C377" s="416" t="s">
        <v>107</v>
      </c>
      <c r="D377" s="416">
        <v>6.2</v>
      </c>
      <c r="E377" s="417"/>
      <c r="F377" s="691"/>
      <c r="G377" s="417"/>
      <c r="H377" s="691"/>
      <c r="I377" s="417"/>
      <c r="J377" s="417">
        <f>SUM(J378:J379)</f>
        <v>0</v>
      </c>
    </row>
    <row r="378" spans="1:10" ht="13.5">
      <c r="A378" s="423"/>
      <c r="B378" s="427" t="s">
        <v>9</v>
      </c>
      <c r="C378" s="425" t="s">
        <v>11</v>
      </c>
      <c r="D378" s="425">
        <v>1</v>
      </c>
      <c r="E378" s="426">
        <f>D377*D378</f>
        <v>6.2</v>
      </c>
      <c r="F378" s="700"/>
      <c r="G378" s="426">
        <f>E378*F378</f>
        <v>0</v>
      </c>
      <c r="H378" s="697"/>
      <c r="I378" s="426"/>
      <c r="J378" s="426">
        <f>G378</f>
        <v>0</v>
      </c>
    </row>
    <row r="379" spans="1:10" ht="15.75">
      <c r="A379" s="423"/>
      <c r="B379" s="427" t="s">
        <v>197</v>
      </c>
      <c r="C379" s="425" t="s">
        <v>108</v>
      </c>
      <c r="D379" s="425">
        <v>1.22</v>
      </c>
      <c r="E379" s="426">
        <f>D377*D379</f>
        <v>7.5640000000000001</v>
      </c>
      <c r="F379" s="697"/>
      <c r="G379" s="426"/>
      <c r="H379" s="697"/>
      <c r="I379" s="426">
        <f>E379*H379</f>
        <v>0</v>
      </c>
      <c r="J379" s="426">
        <f>I379</f>
        <v>0</v>
      </c>
    </row>
    <row r="380" spans="1:10" ht="27">
      <c r="A380" s="286">
        <v>5</v>
      </c>
      <c r="B380" s="287" t="s">
        <v>405</v>
      </c>
      <c r="C380" s="288" t="s">
        <v>164</v>
      </c>
      <c r="D380" s="289">
        <v>55</v>
      </c>
      <c r="E380" s="290"/>
      <c r="F380" s="698"/>
      <c r="G380" s="290"/>
      <c r="H380" s="698"/>
      <c r="I380" s="290"/>
      <c r="J380" s="290">
        <f>SUM(J381:J383)</f>
        <v>0</v>
      </c>
    </row>
    <row r="381" spans="1:10" ht="15.75">
      <c r="A381" s="286"/>
      <c r="B381" s="291" t="s">
        <v>9</v>
      </c>
      <c r="C381" s="286" t="s">
        <v>109</v>
      </c>
      <c r="D381" s="286">
        <v>1</v>
      </c>
      <c r="E381" s="292">
        <f>D380*D381</f>
        <v>55</v>
      </c>
      <c r="F381" s="699"/>
      <c r="G381" s="292">
        <f>E381*F381</f>
        <v>0</v>
      </c>
      <c r="H381" s="699"/>
      <c r="I381" s="292"/>
      <c r="J381" s="292">
        <f>G381</f>
        <v>0</v>
      </c>
    </row>
    <row r="382" spans="1:10" ht="15.75">
      <c r="A382" s="286"/>
      <c r="B382" s="291" t="s">
        <v>165</v>
      </c>
      <c r="C382" s="286" t="s">
        <v>108</v>
      </c>
      <c r="D382" s="286">
        <v>0.122</v>
      </c>
      <c r="E382" s="292">
        <f>D380*D382</f>
        <v>6.71</v>
      </c>
      <c r="F382" s="699"/>
      <c r="G382" s="292"/>
      <c r="H382" s="699"/>
      <c r="I382" s="295">
        <f>E382*H382</f>
        <v>0</v>
      </c>
      <c r="J382" s="292">
        <f>I382</f>
        <v>0</v>
      </c>
    </row>
    <row r="383" spans="1:10" ht="13.5">
      <c r="A383" s="351"/>
      <c r="B383" s="352" t="s">
        <v>167</v>
      </c>
      <c r="C383" s="351" t="s">
        <v>12</v>
      </c>
      <c r="D383" s="351">
        <v>4.0000000000000001E-3</v>
      </c>
      <c r="E383" s="353">
        <f>D383*D380</f>
        <v>0.22</v>
      </c>
      <c r="F383" s="701"/>
      <c r="G383" s="349"/>
      <c r="H383" s="697"/>
      <c r="I383" s="348">
        <f>H383*E383</f>
        <v>0</v>
      </c>
      <c r="J383" s="349">
        <f>I383</f>
        <v>0</v>
      </c>
    </row>
    <row r="384" spans="1:10" ht="13.5">
      <c r="A384" s="296">
        <v>6</v>
      </c>
      <c r="B384" s="487" t="s">
        <v>194</v>
      </c>
      <c r="C384" s="300" t="s">
        <v>31</v>
      </c>
      <c r="D384" s="300">
        <v>101</v>
      </c>
      <c r="E384" s="297"/>
      <c r="F384" s="689"/>
      <c r="G384" s="297">
        <f>F384*D384</f>
        <v>0</v>
      </c>
      <c r="H384" s="689"/>
      <c r="I384" s="297">
        <f>H384*D384</f>
        <v>0</v>
      </c>
      <c r="J384" s="301">
        <f>I384+G384</f>
        <v>0</v>
      </c>
    </row>
    <row r="385" spans="1:10" ht="15.75">
      <c r="A385" s="363">
        <v>7</v>
      </c>
      <c r="B385" s="486" t="s">
        <v>195</v>
      </c>
      <c r="C385" s="364" t="s">
        <v>48</v>
      </c>
      <c r="D385" s="365">
        <v>2</v>
      </c>
      <c r="E385" s="366"/>
      <c r="F385" s="727"/>
      <c r="G385" s="366"/>
      <c r="H385" s="727"/>
      <c r="I385" s="366"/>
      <c r="J385" s="365">
        <f>SUM(J386:J390)</f>
        <v>0</v>
      </c>
    </row>
    <row r="386" spans="1:10" ht="15.75">
      <c r="A386" s="367"/>
      <c r="B386" s="391" t="s">
        <v>9</v>
      </c>
      <c r="C386" s="363" t="s">
        <v>39</v>
      </c>
      <c r="D386" s="367">
        <v>1</v>
      </c>
      <c r="E386" s="368">
        <f>D385*D386</f>
        <v>2</v>
      </c>
      <c r="F386" s="728"/>
      <c r="G386" s="370">
        <f>E386*F386</f>
        <v>0</v>
      </c>
      <c r="H386" s="728"/>
      <c r="I386" s="368"/>
      <c r="J386" s="369">
        <f>G386</f>
        <v>0</v>
      </c>
    </row>
    <row r="387" spans="1:10" ht="15.75">
      <c r="A387" s="367"/>
      <c r="B387" s="391" t="s">
        <v>196</v>
      </c>
      <c r="C387" s="367" t="s">
        <v>39</v>
      </c>
      <c r="D387" s="367">
        <v>1</v>
      </c>
      <c r="E387" s="368">
        <f>D387*D385</f>
        <v>2</v>
      </c>
      <c r="F387" s="728"/>
      <c r="G387" s="369"/>
      <c r="H387" s="728"/>
      <c r="I387" s="371">
        <f>H387*E387</f>
        <v>0</v>
      </c>
      <c r="J387" s="369">
        <f>I387</f>
        <v>0</v>
      </c>
    </row>
    <row r="388" spans="1:10" ht="13.5">
      <c r="A388" s="367"/>
      <c r="B388" s="391" t="s">
        <v>21</v>
      </c>
      <c r="C388" s="367" t="s">
        <v>16</v>
      </c>
      <c r="D388" s="367">
        <v>1.56</v>
      </c>
      <c r="E388" s="369">
        <f>D388*D385</f>
        <v>3.12</v>
      </c>
      <c r="F388" s="735"/>
      <c r="G388" s="369"/>
      <c r="H388" s="728"/>
      <c r="I388" s="369">
        <f>E388*H388</f>
        <v>0</v>
      </c>
      <c r="J388" s="369">
        <f>I388</f>
        <v>0</v>
      </c>
    </row>
    <row r="389" spans="1:10" ht="13.5">
      <c r="A389" s="367"/>
      <c r="B389" s="392" t="s">
        <v>17</v>
      </c>
      <c r="C389" s="372" t="s">
        <v>16</v>
      </c>
      <c r="D389" s="372">
        <v>4.8000000000000001E-2</v>
      </c>
      <c r="E389" s="368">
        <f>D389*D385</f>
        <v>9.6000000000000002E-2</v>
      </c>
      <c r="F389" s="736"/>
      <c r="G389" s="373"/>
      <c r="H389" s="728"/>
      <c r="I389" s="369">
        <f>E389*H389</f>
        <v>0</v>
      </c>
      <c r="J389" s="369">
        <f>I389</f>
        <v>0</v>
      </c>
    </row>
    <row r="390" spans="1:10" ht="13.5">
      <c r="A390" s="374"/>
      <c r="B390" s="393" t="s">
        <v>15</v>
      </c>
      <c r="C390" s="374" t="s">
        <v>13</v>
      </c>
      <c r="D390" s="375">
        <v>5.3999999999999999E-2</v>
      </c>
      <c r="E390" s="376">
        <f>D390*D385</f>
        <v>0.108</v>
      </c>
      <c r="F390" s="737"/>
      <c r="G390" s="376"/>
      <c r="H390" s="730"/>
      <c r="I390" s="376">
        <f>E390*H390</f>
        <v>0</v>
      </c>
      <c r="J390" s="377">
        <f>I390</f>
        <v>0</v>
      </c>
    </row>
    <row r="391" spans="1:10" ht="27">
      <c r="A391" s="378">
        <v>8</v>
      </c>
      <c r="B391" s="394" t="s">
        <v>419</v>
      </c>
      <c r="C391" s="380" t="s">
        <v>48</v>
      </c>
      <c r="D391" s="382">
        <f>D385*2+17</f>
        <v>21</v>
      </c>
      <c r="E391" s="381"/>
      <c r="F391" s="731"/>
      <c r="G391" s="383"/>
      <c r="H391" s="731"/>
      <c r="I391" s="381"/>
      <c r="J391" s="382">
        <f>SUM(J392:J394)</f>
        <v>0</v>
      </c>
    </row>
    <row r="392" spans="1:10" ht="15.75">
      <c r="A392" s="384"/>
      <c r="B392" s="395" t="s">
        <v>23</v>
      </c>
      <c r="C392" s="384" t="s">
        <v>39</v>
      </c>
      <c r="D392" s="385">
        <v>1</v>
      </c>
      <c r="E392" s="386">
        <f>D392*D391</f>
        <v>21</v>
      </c>
      <c r="F392" s="738"/>
      <c r="G392" s="387">
        <f>E392*F392</f>
        <v>0</v>
      </c>
      <c r="H392" s="732"/>
      <c r="I392" s="386"/>
      <c r="J392" s="386">
        <f>G392</f>
        <v>0</v>
      </c>
    </row>
    <row r="393" spans="1:10" ht="13.5">
      <c r="A393" s="384"/>
      <c r="B393" s="395" t="s">
        <v>159</v>
      </c>
      <c r="C393" s="389" t="s">
        <v>16</v>
      </c>
      <c r="D393" s="385">
        <v>0.27300000000000002</v>
      </c>
      <c r="E393" s="386">
        <f>D393*D391</f>
        <v>5.7330000000000005</v>
      </c>
      <c r="F393" s="738"/>
      <c r="G393" s="388"/>
      <c r="H393" s="732"/>
      <c r="I393" s="386">
        <f>E393*H393</f>
        <v>0</v>
      </c>
      <c r="J393" s="386">
        <f>I393</f>
        <v>0</v>
      </c>
    </row>
    <row r="394" spans="1:10" ht="13.5">
      <c r="A394" s="384"/>
      <c r="B394" s="395" t="s">
        <v>151</v>
      </c>
      <c r="C394" s="389" t="s">
        <v>16</v>
      </c>
      <c r="D394" s="385">
        <v>3.2000000000000001E-2</v>
      </c>
      <c r="E394" s="386">
        <f>D394*D391</f>
        <v>0.67200000000000004</v>
      </c>
      <c r="F394" s="738"/>
      <c r="G394" s="388"/>
      <c r="H394" s="732"/>
      <c r="I394" s="386">
        <f>E394*H394</f>
        <v>0</v>
      </c>
      <c r="J394" s="386">
        <f>I394</f>
        <v>0</v>
      </c>
    </row>
    <row r="395" spans="1:10" ht="13.5">
      <c r="A395" s="79">
        <v>9</v>
      </c>
      <c r="B395" s="583" t="s">
        <v>437</v>
      </c>
      <c r="C395" s="83" t="s">
        <v>11</v>
      </c>
      <c r="D395" s="83">
        <v>300</v>
      </c>
      <c r="E395" s="359"/>
      <c r="F395" s="690"/>
      <c r="G395" s="359">
        <f>F395*D395</f>
        <v>0</v>
      </c>
      <c r="H395" s="690"/>
      <c r="I395" s="359"/>
      <c r="J395" s="584">
        <f>G395</f>
        <v>0</v>
      </c>
    </row>
    <row r="396" spans="1:10" ht="13.5">
      <c r="A396" s="300"/>
      <c r="B396" s="300" t="s">
        <v>8</v>
      </c>
      <c r="C396" s="298"/>
      <c r="D396" s="297"/>
      <c r="E396" s="297"/>
      <c r="F396" s="301"/>
      <c r="G396" s="341">
        <f>SUM(G12:G395)</f>
        <v>0</v>
      </c>
      <c r="H396" s="301"/>
      <c r="I396" s="341">
        <f>SUM(I12:I395)</f>
        <v>0</v>
      </c>
      <c r="J396" s="301">
        <f>SUM(G396:I396)</f>
        <v>0</v>
      </c>
    </row>
    <row r="397" spans="1:10" ht="27">
      <c r="A397" s="300"/>
      <c r="B397" s="336" t="s">
        <v>302</v>
      </c>
      <c r="C397" s="743">
        <v>0.05</v>
      </c>
      <c r="D397" s="297"/>
      <c r="E397" s="297"/>
      <c r="F397" s="301"/>
      <c r="G397" s="341"/>
      <c r="H397" s="301"/>
      <c r="I397" s="301"/>
      <c r="J397" s="301">
        <f>(I396-J40-J48-J64)*C397</f>
        <v>0</v>
      </c>
    </row>
    <row r="398" spans="1:10" ht="13.5">
      <c r="A398" s="300"/>
      <c r="B398" s="300" t="s">
        <v>8</v>
      </c>
      <c r="C398" s="300"/>
      <c r="D398" s="297"/>
      <c r="E398" s="297"/>
      <c r="F398" s="301"/>
      <c r="G398" s="341"/>
      <c r="H398" s="301"/>
      <c r="I398" s="301"/>
      <c r="J398" s="301">
        <f>J396+J397</f>
        <v>0</v>
      </c>
    </row>
    <row r="399" spans="1:10" ht="13.5">
      <c r="A399" s="300"/>
      <c r="B399" s="300" t="s">
        <v>162</v>
      </c>
      <c r="C399" s="743">
        <v>0.08</v>
      </c>
      <c r="D399" s="297"/>
      <c r="E399" s="297"/>
      <c r="F399" s="301"/>
      <c r="G399" s="341"/>
      <c r="H399" s="301"/>
      <c r="I399" s="301"/>
      <c r="J399" s="301">
        <f>J398*C399</f>
        <v>0</v>
      </c>
    </row>
    <row r="400" spans="1:10" ht="13.5">
      <c r="A400" s="300"/>
      <c r="B400" s="300" t="s">
        <v>8</v>
      </c>
      <c r="C400" s="300"/>
      <c r="D400" s="297"/>
      <c r="E400" s="297"/>
      <c r="F400" s="301"/>
      <c r="G400" s="341"/>
      <c r="H400" s="301"/>
      <c r="I400" s="301"/>
      <c r="J400" s="301">
        <f>J398+J399</f>
        <v>0</v>
      </c>
    </row>
    <row r="401" spans="1:10" ht="13.5">
      <c r="A401" s="300"/>
      <c r="B401" s="300" t="s">
        <v>163</v>
      </c>
      <c r="C401" s="743">
        <v>0.06</v>
      </c>
      <c r="D401" s="297"/>
      <c r="E401" s="297"/>
      <c r="F401" s="301"/>
      <c r="G401" s="341"/>
      <c r="H401" s="301"/>
      <c r="I401" s="301"/>
      <c r="J401" s="301">
        <f>J400*C401</f>
        <v>0</v>
      </c>
    </row>
    <row r="402" spans="1:10" ht="13.5">
      <c r="A402" s="300"/>
      <c r="B402" s="300" t="s">
        <v>8</v>
      </c>
      <c r="C402" s="298"/>
      <c r="D402" s="297"/>
      <c r="E402" s="297"/>
      <c r="F402" s="301"/>
      <c r="G402" s="341"/>
      <c r="H402" s="301"/>
      <c r="I402" s="301"/>
      <c r="J402" s="301">
        <f>J400+J401</f>
        <v>0</v>
      </c>
    </row>
  </sheetData>
  <sheetProtection algorithmName="SHA-512" hashValue="pHBpa0GSky3vkeRn1vi+uZprHVL3Qs+wOLH6JQFIAQDiN7yDycNOQ2DvPHj0yqVdG6uzhRA2UCHaflpq7l7Sqg==" saltValue="WiibCaGJsuQOrwKRwsgDbQ==" spinCount="100000" sheet="1" objects="1" scenarios="1"/>
  <mergeCells count="12">
    <mergeCell ref="B11:D11"/>
    <mergeCell ref="B74:D74"/>
    <mergeCell ref="J7:J8"/>
    <mergeCell ref="C4:J4"/>
    <mergeCell ref="A2:J2"/>
    <mergeCell ref="A7:A8"/>
    <mergeCell ref="B7:B8"/>
    <mergeCell ref="C7:C8"/>
    <mergeCell ref="D7:D8"/>
    <mergeCell ref="E7:E8"/>
    <mergeCell ref="F7:G7"/>
    <mergeCell ref="H7:I7"/>
  </mergeCells>
  <conditionalFormatting sqref="C7:E7 C9:E10 C79:D79 C80:E83 C120:C132 C345:D345 C346:E348 C362:E368 D18:E18 E11 C287:C300 C305:C306 B100:B113 B326:D330 C377:C379 C90:C95 C12 C68:D68 C46:E49 C331:E333 C270:C273">
    <cfRule type="cellIs" dxfId="83" priority="149" stopIfTrue="1" operator="equal">
      <formula>0</formula>
    </cfRule>
  </conditionalFormatting>
  <conditionalFormatting sqref="C323:E325">
    <cfRule type="cellIs" dxfId="82" priority="148" stopIfTrue="1" operator="equal">
      <formula>0</formula>
    </cfRule>
  </conditionalFormatting>
  <conditionalFormatting sqref="C84:C89">
    <cfRule type="cellIs" dxfId="81" priority="144" stopIfTrue="1" operator="equal">
      <formula>0</formula>
    </cfRule>
  </conditionalFormatting>
  <conditionalFormatting sqref="C14:C16">
    <cfRule type="cellIs" dxfId="80" priority="142" stopIfTrue="1" operator="equal">
      <formula>0</formula>
    </cfRule>
  </conditionalFormatting>
  <conditionalFormatting sqref="C13">
    <cfRule type="cellIs" dxfId="79" priority="141" stopIfTrue="1" operator="equal">
      <formula>0</formula>
    </cfRule>
  </conditionalFormatting>
  <conditionalFormatting sqref="C96:C99">
    <cfRule type="cellIs" dxfId="78" priority="140" stopIfTrue="1" operator="equal">
      <formula>0</formula>
    </cfRule>
  </conditionalFormatting>
  <conditionalFormatting sqref="C114:C116">
    <cfRule type="cellIs" dxfId="77" priority="139" stopIfTrue="1" operator="equal">
      <formula>0</formula>
    </cfRule>
  </conditionalFormatting>
  <conditionalFormatting sqref="C119 B117:B118">
    <cfRule type="cellIs" dxfId="76" priority="138" stopIfTrue="1" operator="equal">
      <formula>0</formula>
    </cfRule>
  </conditionalFormatting>
  <conditionalFormatting sqref="C133:C145">
    <cfRule type="cellIs" dxfId="75" priority="137" stopIfTrue="1" operator="equal">
      <formula>0</formula>
    </cfRule>
  </conditionalFormatting>
  <conditionalFormatting sqref="C283:C285">
    <cfRule type="cellIs" dxfId="74" priority="117" stopIfTrue="1" operator="equal">
      <formula>0</formula>
    </cfRule>
  </conditionalFormatting>
  <conditionalFormatting sqref="C146:C150 C282">
    <cfRule type="cellIs" dxfId="73" priority="114" stopIfTrue="1" operator="equal">
      <formula>0</formula>
    </cfRule>
  </conditionalFormatting>
  <conditionalFormatting sqref="C322:E322">
    <cfRule type="cellIs" dxfId="72" priority="113" stopIfTrue="1" operator="equal">
      <formula>0</formula>
    </cfRule>
  </conditionalFormatting>
  <conditionalFormatting sqref="C343:E343">
    <cfRule type="cellIs" dxfId="71" priority="112" stopIfTrue="1" operator="equal">
      <formula>0</formula>
    </cfRule>
  </conditionalFormatting>
  <conditionalFormatting sqref="C344">
    <cfRule type="cellIs" dxfId="70" priority="111" stopIfTrue="1" operator="equal">
      <formula>0</formula>
    </cfRule>
  </conditionalFormatting>
  <conditionalFormatting sqref="C361:E361">
    <cfRule type="cellIs" dxfId="69" priority="110" stopIfTrue="1" operator="equal">
      <formula>0</formula>
    </cfRule>
  </conditionalFormatting>
  <conditionalFormatting sqref="C380:E383">
    <cfRule type="cellIs" dxfId="68" priority="107" stopIfTrue="1" operator="equal">
      <formula>0</formula>
    </cfRule>
  </conditionalFormatting>
  <conditionalFormatting sqref="C384">
    <cfRule type="cellIs" dxfId="67" priority="105" stopIfTrue="1" operator="equal">
      <formula>0</formula>
    </cfRule>
  </conditionalFormatting>
  <conditionalFormatting sqref="C385:C395">
    <cfRule type="cellIs" dxfId="66" priority="104" stopIfTrue="1" operator="equal">
      <formula>0</formula>
    </cfRule>
  </conditionalFormatting>
  <conditionalFormatting sqref="C35:C37">
    <cfRule type="cellIs" dxfId="65" priority="103" stopIfTrue="1" operator="equal">
      <formula>0</formula>
    </cfRule>
  </conditionalFormatting>
  <conditionalFormatting sqref="C38:E41">
    <cfRule type="cellIs" dxfId="64" priority="102" stopIfTrue="1" operator="equal">
      <formula>0</formula>
    </cfRule>
  </conditionalFormatting>
  <conditionalFormatting sqref="B372:D376">
    <cfRule type="cellIs" dxfId="63" priority="90" stopIfTrue="1" operator="equal">
      <formula>0</formula>
    </cfRule>
  </conditionalFormatting>
  <conditionalFormatting sqref="C369:E371">
    <cfRule type="cellIs" dxfId="62" priority="89" stopIfTrue="1" operator="equal">
      <formula>0</formula>
    </cfRule>
  </conditionalFormatting>
  <conditionalFormatting sqref="C27:E30">
    <cfRule type="cellIs" dxfId="61" priority="83" stopIfTrue="1" operator="equal">
      <formula>0</formula>
    </cfRule>
  </conditionalFormatting>
  <conditionalFormatting sqref="C19:E21 C22:D23 D25">
    <cfRule type="cellIs" dxfId="60" priority="82" stopIfTrue="1" operator="equal">
      <formula>0</formula>
    </cfRule>
  </conditionalFormatting>
  <conditionalFormatting sqref="C26:E26">
    <cfRule type="cellIs" dxfId="59" priority="81" stopIfTrue="1" operator="equal">
      <formula>0</formula>
    </cfRule>
  </conditionalFormatting>
  <conditionalFormatting sqref="E22">
    <cfRule type="cellIs" dxfId="58" priority="80" stopIfTrue="1" operator="equal">
      <formula>0</formula>
    </cfRule>
  </conditionalFormatting>
  <conditionalFormatting sqref="E23">
    <cfRule type="cellIs" dxfId="57" priority="79" stopIfTrue="1" operator="equal">
      <formula>0</formula>
    </cfRule>
  </conditionalFormatting>
  <conditionalFormatting sqref="E25">
    <cfRule type="cellIs" dxfId="56" priority="78" stopIfTrue="1" operator="equal">
      <formula>0</formula>
    </cfRule>
  </conditionalFormatting>
  <conditionalFormatting sqref="D31:E31">
    <cfRule type="cellIs" dxfId="55" priority="77" stopIfTrue="1" operator="equal">
      <formula>0</formula>
    </cfRule>
  </conditionalFormatting>
  <conditionalFormatting sqref="D42:E42">
    <cfRule type="cellIs" dxfId="54" priority="76" stopIfTrue="1" operator="equal">
      <formula>0</formula>
    </cfRule>
  </conditionalFormatting>
  <conditionalFormatting sqref="C44:E45 E43">
    <cfRule type="cellIs" dxfId="53" priority="74" stopIfTrue="1" operator="equal">
      <formula>0</formula>
    </cfRule>
  </conditionalFormatting>
  <conditionalFormatting sqref="C43">
    <cfRule type="cellIs" dxfId="52" priority="72" stopIfTrue="1" operator="equal">
      <formula>0</formula>
    </cfRule>
  </conditionalFormatting>
  <conditionalFormatting sqref="D43">
    <cfRule type="cellIs" dxfId="51" priority="73" stopIfTrue="1" operator="equal">
      <formula>0</formula>
    </cfRule>
  </conditionalFormatting>
  <conditionalFormatting sqref="C62:E65">
    <cfRule type="cellIs" dxfId="50" priority="71" stopIfTrue="1" operator="equal">
      <formula>0</formula>
    </cfRule>
  </conditionalFormatting>
  <conditionalFormatting sqref="D58:E58">
    <cfRule type="cellIs" dxfId="49" priority="70" stopIfTrue="1" operator="equal">
      <formula>0</formula>
    </cfRule>
  </conditionalFormatting>
  <conditionalFormatting sqref="C60:E61 E59">
    <cfRule type="cellIs" dxfId="48" priority="69" stopIfTrue="1" operator="equal">
      <formula>0</formula>
    </cfRule>
  </conditionalFormatting>
  <conditionalFormatting sqref="C59">
    <cfRule type="cellIs" dxfId="47" priority="67" stopIfTrue="1" operator="equal">
      <formula>0</formula>
    </cfRule>
  </conditionalFormatting>
  <conditionalFormatting sqref="D59">
    <cfRule type="cellIs" dxfId="46" priority="68" stopIfTrue="1" operator="equal">
      <formula>0</formula>
    </cfRule>
  </conditionalFormatting>
  <conditionalFormatting sqref="D24">
    <cfRule type="cellIs" dxfId="45" priority="66" stopIfTrue="1" operator="equal">
      <formula>0</formula>
    </cfRule>
  </conditionalFormatting>
  <conditionalFormatting sqref="C24 E24">
    <cfRule type="cellIs" dxfId="44" priority="65" stopIfTrue="1" operator="equal">
      <formula>0</formula>
    </cfRule>
  </conditionalFormatting>
  <conditionalFormatting sqref="C25">
    <cfRule type="cellIs" dxfId="43" priority="64" stopIfTrue="1" operator="equal">
      <formula>0</formula>
    </cfRule>
  </conditionalFormatting>
  <conditionalFormatting sqref="E74:E75">
    <cfRule type="cellIs" dxfId="42" priority="63" stopIfTrue="1" operator="equal">
      <formula>0</formula>
    </cfRule>
  </conditionalFormatting>
  <conditionalFormatting sqref="C301:C304">
    <cfRule type="cellIs" dxfId="41" priority="62" stopIfTrue="1" operator="equal">
      <formula>0</formula>
    </cfRule>
  </conditionalFormatting>
  <conditionalFormatting sqref="C307:C314">
    <cfRule type="cellIs" dxfId="40" priority="61" stopIfTrue="1" operator="equal">
      <formula>0</formula>
    </cfRule>
  </conditionalFormatting>
  <conditionalFormatting sqref="C76:C78">
    <cfRule type="cellIs" dxfId="39" priority="59" stopIfTrue="1" operator="equal">
      <formula>0</formula>
    </cfRule>
  </conditionalFormatting>
  <conditionalFormatting sqref="C231:C235">
    <cfRule type="cellIs" dxfId="38" priority="49" stopIfTrue="1" operator="equal">
      <formula>0</formula>
    </cfRule>
  </conditionalFormatting>
  <conditionalFormatting sqref="C152:D152 C153:E156 C205:C217 B177:B184 C163:C168 B193:B198">
    <cfRule type="cellIs" dxfId="37" priority="55" stopIfTrue="1" operator="equal">
      <formula>0</formula>
    </cfRule>
  </conditionalFormatting>
  <conditionalFormatting sqref="B185:B192">
    <cfRule type="cellIs" dxfId="36" priority="56" stopIfTrue="1" operator="equal">
      <formula>0</formula>
    </cfRule>
  </conditionalFormatting>
  <conditionalFormatting sqref="C157:C162">
    <cfRule type="cellIs" dxfId="35" priority="54" stopIfTrue="1" operator="equal">
      <formula>0</formula>
    </cfRule>
  </conditionalFormatting>
  <conditionalFormatting sqref="C173:C176">
    <cfRule type="cellIs" dxfId="34" priority="53" stopIfTrue="1" operator="equal">
      <formula>0</formula>
    </cfRule>
  </conditionalFormatting>
  <conditionalFormatting sqref="C199:C201">
    <cfRule type="cellIs" dxfId="33" priority="52" stopIfTrue="1" operator="equal">
      <formula>0</formula>
    </cfRule>
  </conditionalFormatting>
  <conditionalFormatting sqref="C204 B202:B203">
    <cfRule type="cellIs" dxfId="32" priority="51" stopIfTrue="1" operator="equal">
      <formula>0</formula>
    </cfRule>
  </conditionalFormatting>
  <conditionalFormatting sqref="C218:C230">
    <cfRule type="cellIs" dxfId="31" priority="50" stopIfTrue="1" operator="equal">
      <formula>0</formula>
    </cfRule>
  </conditionalFormatting>
  <conditionalFormatting sqref="E151">
    <cfRule type="cellIs" dxfId="30" priority="48" stopIfTrue="1" operator="equal">
      <formula>0</formula>
    </cfRule>
  </conditionalFormatting>
  <conditionalFormatting sqref="B252:B259">
    <cfRule type="cellIs" dxfId="29" priority="46" stopIfTrue="1" operator="equal">
      <formula>0</formula>
    </cfRule>
  </conditionalFormatting>
  <conditionalFormatting sqref="C237:D237 C238:E241 C242:C247">
    <cfRule type="cellIs" dxfId="28" priority="45" stopIfTrue="1" operator="equal">
      <formula>0</formula>
    </cfRule>
  </conditionalFormatting>
  <conditionalFormatting sqref="C264:C266">
    <cfRule type="cellIs" dxfId="27" priority="42" stopIfTrue="1" operator="equal">
      <formula>0</formula>
    </cfRule>
  </conditionalFormatting>
  <conditionalFormatting sqref="C269 B267:B268">
    <cfRule type="cellIs" dxfId="26" priority="41" stopIfTrue="1" operator="equal">
      <formula>0</formula>
    </cfRule>
  </conditionalFormatting>
  <conditionalFormatting sqref="E236">
    <cfRule type="cellIs" dxfId="25" priority="38" stopIfTrue="1" operator="equal">
      <formula>0</formula>
    </cfRule>
  </conditionalFormatting>
  <conditionalFormatting sqref="C260:C263">
    <cfRule type="cellIs" dxfId="24" priority="35" stopIfTrue="1" operator="equal">
      <formula>0</formula>
    </cfRule>
  </conditionalFormatting>
  <conditionalFormatting sqref="C349:C356">
    <cfRule type="cellIs" dxfId="23" priority="34" stopIfTrue="1" operator="equal">
      <formula>0</formula>
    </cfRule>
  </conditionalFormatting>
  <conditionalFormatting sqref="C357:C360">
    <cfRule type="cellIs" dxfId="22" priority="33" stopIfTrue="1" operator="equal">
      <formula>0</formula>
    </cfRule>
  </conditionalFormatting>
  <conditionalFormatting sqref="C70:E73">
    <cfRule type="cellIs" dxfId="21" priority="28" stopIfTrue="1" operator="equal">
      <formula>0</formula>
    </cfRule>
  </conditionalFormatting>
  <conditionalFormatting sqref="C66:E67">
    <cfRule type="cellIs" dxfId="20" priority="27" stopIfTrue="1" operator="equal">
      <formula>0</formula>
    </cfRule>
  </conditionalFormatting>
  <conditionalFormatting sqref="C69:E69">
    <cfRule type="cellIs" dxfId="19" priority="26" stopIfTrue="1" operator="equal">
      <formula>0</formula>
    </cfRule>
  </conditionalFormatting>
  <conditionalFormatting sqref="E68">
    <cfRule type="cellIs" dxfId="18" priority="24" stopIfTrue="1" operator="equal">
      <formula>0</formula>
    </cfRule>
  </conditionalFormatting>
  <conditionalFormatting sqref="C52:D52">
    <cfRule type="cellIs" dxfId="17" priority="19" stopIfTrue="1" operator="equal">
      <formula>0</formula>
    </cfRule>
  </conditionalFormatting>
  <conditionalFormatting sqref="C54:E57">
    <cfRule type="cellIs" dxfId="16" priority="18" stopIfTrue="1" operator="equal">
      <formula>0</formula>
    </cfRule>
  </conditionalFormatting>
  <conditionalFormatting sqref="C50:E51">
    <cfRule type="cellIs" dxfId="15" priority="17" stopIfTrue="1" operator="equal">
      <formula>0</formula>
    </cfRule>
  </conditionalFormatting>
  <conditionalFormatting sqref="C53:E53">
    <cfRule type="cellIs" dxfId="14" priority="16" stopIfTrue="1" operator="equal">
      <formula>0</formula>
    </cfRule>
  </conditionalFormatting>
  <conditionalFormatting sqref="E52">
    <cfRule type="cellIs" dxfId="13" priority="15" stopIfTrue="1" operator="equal">
      <formula>0</formula>
    </cfRule>
  </conditionalFormatting>
  <conditionalFormatting sqref="C334 C335:E337 B338:D341">
    <cfRule type="cellIs" dxfId="12" priority="14" stopIfTrue="1" operator="equal">
      <formula>0</formula>
    </cfRule>
  </conditionalFormatting>
  <conditionalFormatting sqref="D334">
    <cfRule type="cellIs" dxfId="11" priority="13" stopIfTrue="1" operator="equal">
      <formula>0</formula>
    </cfRule>
  </conditionalFormatting>
  <conditionalFormatting sqref="C274 C275:E277 B278:D281">
    <cfRule type="cellIs" dxfId="10" priority="12" stopIfTrue="1" operator="equal">
      <formula>0</formula>
    </cfRule>
  </conditionalFormatting>
  <conditionalFormatting sqref="D274">
    <cfRule type="cellIs" dxfId="9" priority="11" stopIfTrue="1" operator="equal">
      <formula>0</formula>
    </cfRule>
  </conditionalFormatting>
  <conditionalFormatting sqref="C321">
    <cfRule type="cellIs" dxfId="8" priority="10" stopIfTrue="1" operator="equal">
      <formula>0</formula>
    </cfRule>
  </conditionalFormatting>
  <conditionalFormatting sqref="C342">
    <cfRule type="cellIs" dxfId="7" priority="9" stopIfTrue="1" operator="equal">
      <formula>0</formula>
    </cfRule>
  </conditionalFormatting>
  <conditionalFormatting sqref="C316:C320">
    <cfRule type="cellIs" dxfId="6" priority="8" stopIfTrue="1" operator="equal">
      <formula>0</formula>
    </cfRule>
  </conditionalFormatting>
  <conditionalFormatting sqref="C315">
    <cfRule type="cellIs" dxfId="5" priority="7" stopIfTrue="1" operator="equal">
      <formula>0</formula>
    </cfRule>
  </conditionalFormatting>
  <conditionalFormatting sqref="C17">
    <cfRule type="cellIs" dxfId="4" priority="5" stopIfTrue="1" operator="equal">
      <formula>0</formula>
    </cfRule>
  </conditionalFormatting>
  <conditionalFormatting sqref="C286">
    <cfRule type="cellIs" dxfId="3" priority="3" stopIfTrue="1" operator="equal">
      <formula>0</formula>
    </cfRule>
  </conditionalFormatting>
  <conditionalFormatting sqref="B169:B170">
    <cfRule type="cellIs" dxfId="2" priority="2" stopIfTrue="1" operator="equal">
      <formula>0</formula>
    </cfRule>
  </conditionalFormatting>
  <conditionalFormatting sqref="B248:B249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99"/>
  <sheetViews>
    <sheetView zoomScaleNormal="100" workbookViewId="0">
      <selection activeCell="E205" sqref="E205"/>
    </sheetView>
  </sheetViews>
  <sheetFormatPr defaultColWidth="10.42578125" defaultRowHeight="12.75"/>
  <cols>
    <col min="1" max="1" width="5.7109375" style="96" customWidth="1"/>
    <col min="2" max="2" width="59.28515625" style="96" customWidth="1"/>
    <col min="3" max="3" width="12.5703125" style="93" customWidth="1"/>
    <col min="4" max="4" width="7.7109375" style="93" bestFit="1" customWidth="1"/>
    <col min="5" max="5" width="10" style="93" customWidth="1"/>
    <col min="6" max="6" width="9.140625" style="93" customWidth="1"/>
    <col min="7" max="7" width="8" style="93" customWidth="1"/>
    <col min="8" max="9" width="9" style="93" customWidth="1"/>
    <col min="10" max="10" width="9.140625" style="93" customWidth="1"/>
    <col min="11" max="13" width="10.42578125" style="86"/>
    <col min="14" max="251" width="10.42578125" style="93"/>
    <col min="252" max="252" width="3.85546875" style="93" customWidth="1"/>
    <col min="253" max="253" width="10.28515625" style="93" customWidth="1"/>
    <col min="254" max="254" width="42.42578125" style="93" customWidth="1"/>
    <col min="255" max="255" width="7.7109375" style="93" bestFit="1" customWidth="1"/>
    <col min="256" max="256" width="10" style="93" customWidth="1"/>
    <col min="257" max="257" width="9.140625" style="93" customWidth="1"/>
    <col min="258" max="258" width="8" style="93" customWidth="1"/>
    <col min="259" max="260" width="9" style="93" customWidth="1"/>
    <col min="261" max="261" width="8.7109375" style="93" customWidth="1"/>
    <col min="262" max="262" width="7.140625" style="93" customWidth="1"/>
    <col min="263" max="263" width="9.140625" style="93" customWidth="1"/>
    <col min="264" max="264" width="10.7109375" style="93" customWidth="1"/>
    <col min="265" max="507" width="10.42578125" style="93"/>
    <col min="508" max="508" width="3.85546875" style="93" customWidth="1"/>
    <col min="509" max="509" width="10.28515625" style="93" customWidth="1"/>
    <col min="510" max="510" width="42.42578125" style="93" customWidth="1"/>
    <col min="511" max="511" width="7.7109375" style="93" bestFit="1" customWidth="1"/>
    <col min="512" max="512" width="10" style="93" customWidth="1"/>
    <col min="513" max="513" width="9.140625" style="93" customWidth="1"/>
    <col min="514" max="514" width="8" style="93" customWidth="1"/>
    <col min="515" max="516" width="9" style="93" customWidth="1"/>
    <col min="517" max="517" width="8.7109375" style="93" customWidth="1"/>
    <col min="518" max="518" width="7.140625" style="93" customWidth="1"/>
    <col min="519" max="519" width="9.140625" style="93" customWidth="1"/>
    <col min="520" max="520" width="10.7109375" style="93" customWidth="1"/>
    <col min="521" max="763" width="10.42578125" style="93"/>
    <col min="764" max="764" width="3.85546875" style="93" customWidth="1"/>
    <col min="765" max="765" width="10.28515625" style="93" customWidth="1"/>
    <col min="766" max="766" width="42.42578125" style="93" customWidth="1"/>
    <col min="767" max="767" width="7.7109375" style="93" bestFit="1" customWidth="1"/>
    <col min="768" max="768" width="10" style="93" customWidth="1"/>
    <col min="769" max="769" width="9.140625" style="93" customWidth="1"/>
    <col min="770" max="770" width="8" style="93" customWidth="1"/>
    <col min="771" max="772" width="9" style="93" customWidth="1"/>
    <col min="773" max="773" width="8.7109375" style="93" customWidth="1"/>
    <col min="774" max="774" width="7.140625" style="93" customWidth="1"/>
    <col min="775" max="775" width="9.140625" style="93" customWidth="1"/>
    <col min="776" max="776" width="10.7109375" style="93" customWidth="1"/>
    <col min="777" max="1019" width="10.42578125" style="93"/>
    <col min="1020" max="1020" width="3.85546875" style="93" customWidth="1"/>
    <col min="1021" max="1021" width="10.28515625" style="93" customWidth="1"/>
    <col min="1022" max="1022" width="42.42578125" style="93" customWidth="1"/>
    <col min="1023" max="1023" width="7.7109375" style="93" bestFit="1" customWidth="1"/>
    <col min="1024" max="1024" width="10" style="93" customWidth="1"/>
    <col min="1025" max="1025" width="9.140625" style="93" customWidth="1"/>
    <col min="1026" max="1026" width="8" style="93" customWidth="1"/>
    <col min="1027" max="1028" width="9" style="93" customWidth="1"/>
    <col min="1029" max="1029" width="8.7109375" style="93" customWidth="1"/>
    <col min="1030" max="1030" width="7.140625" style="93" customWidth="1"/>
    <col min="1031" max="1031" width="9.140625" style="93" customWidth="1"/>
    <col min="1032" max="1032" width="10.7109375" style="93" customWidth="1"/>
    <col min="1033" max="1275" width="10.42578125" style="93"/>
    <col min="1276" max="1276" width="3.85546875" style="93" customWidth="1"/>
    <col min="1277" max="1277" width="10.28515625" style="93" customWidth="1"/>
    <col min="1278" max="1278" width="42.42578125" style="93" customWidth="1"/>
    <col min="1279" max="1279" width="7.7109375" style="93" bestFit="1" customWidth="1"/>
    <col min="1280" max="1280" width="10" style="93" customWidth="1"/>
    <col min="1281" max="1281" width="9.140625" style="93" customWidth="1"/>
    <col min="1282" max="1282" width="8" style="93" customWidth="1"/>
    <col min="1283" max="1284" width="9" style="93" customWidth="1"/>
    <col min="1285" max="1285" width="8.7109375" style="93" customWidth="1"/>
    <col min="1286" max="1286" width="7.140625" style="93" customWidth="1"/>
    <col min="1287" max="1287" width="9.140625" style="93" customWidth="1"/>
    <col min="1288" max="1288" width="10.7109375" style="93" customWidth="1"/>
    <col min="1289" max="1531" width="10.42578125" style="93"/>
    <col min="1532" max="1532" width="3.85546875" style="93" customWidth="1"/>
    <col min="1533" max="1533" width="10.28515625" style="93" customWidth="1"/>
    <col min="1534" max="1534" width="42.42578125" style="93" customWidth="1"/>
    <col min="1535" max="1535" width="7.7109375" style="93" bestFit="1" customWidth="1"/>
    <col min="1536" max="1536" width="10" style="93" customWidth="1"/>
    <col min="1537" max="1537" width="9.140625" style="93" customWidth="1"/>
    <col min="1538" max="1538" width="8" style="93" customWidth="1"/>
    <col min="1539" max="1540" width="9" style="93" customWidth="1"/>
    <col min="1541" max="1541" width="8.7109375" style="93" customWidth="1"/>
    <col min="1542" max="1542" width="7.140625" style="93" customWidth="1"/>
    <col min="1543" max="1543" width="9.140625" style="93" customWidth="1"/>
    <col min="1544" max="1544" width="10.7109375" style="93" customWidth="1"/>
    <col min="1545" max="1787" width="10.42578125" style="93"/>
    <col min="1788" max="1788" width="3.85546875" style="93" customWidth="1"/>
    <col min="1789" max="1789" width="10.28515625" style="93" customWidth="1"/>
    <col min="1790" max="1790" width="42.42578125" style="93" customWidth="1"/>
    <col min="1791" max="1791" width="7.7109375" style="93" bestFit="1" customWidth="1"/>
    <col min="1792" max="1792" width="10" style="93" customWidth="1"/>
    <col min="1793" max="1793" width="9.140625" style="93" customWidth="1"/>
    <col min="1794" max="1794" width="8" style="93" customWidth="1"/>
    <col min="1795" max="1796" width="9" style="93" customWidth="1"/>
    <col min="1797" max="1797" width="8.7109375" style="93" customWidth="1"/>
    <col min="1798" max="1798" width="7.140625" style="93" customWidth="1"/>
    <col min="1799" max="1799" width="9.140625" style="93" customWidth="1"/>
    <col min="1800" max="1800" width="10.7109375" style="93" customWidth="1"/>
    <col min="1801" max="2043" width="10.42578125" style="93"/>
    <col min="2044" max="2044" width="3.85546875" style="93" customWidth="1"/>
    <col min="2045" max="2045" width="10.28515625" style="93" customWidth="1"/>
    <col min="2046" max="2046" width="42.42578125" style="93" customWidth="1"/>
    <col min="2047" max="2047" width="7.7109375" style="93" bestFit="1" customWidth="1"/>
    <col min="2048" max="2048" width="10" style="93" customWidth="1"/>
    <col min="2049" max="2049" width="9.140625" style="93" customWidth="1"/>
    <col min="2050" max="2050" width="8" style="93" customWidth="1"/>
    <col min="2051" max="2052" width="9" style="93" customWidth="1"/>
    <col min="2053" max="2053" width="8.7109375" style="93" customWidth="1"/>
    <col min="2054" max="2054" width="7.140625" style="93" customWidth="1"/>
    <col min="2055" max="2055" width="9.140625" style="93" customWidth="1"/>
    <col min="2056" max="2056" width="10.7109375" style="93" customWidth="1"/>
    <col min="2057" max="2299" width="10.42578125" style="93"/>
    <col min="2300" max="2300" width="3.85546875" style="93" customWidth="1"/>
    <col min="2301" max="2301" width="10.28515625" style="93" customWidth="1"/>
    <col min="2302" max="2302" width="42.42578125" style="93" customWidth="1"/>
    <col min="2303" max="2303" width="7.7109375" style="93" bestFit="1" customWidth="1"/>
    <col min="2304" max="2304" width="10" style="93" customWidth="1"/>
    <col min="2305" max="2305" width="9.140625" style="93" customWidth="1"/>
    <col min="2306" max="2306" width="8" style="93" customWidth="1"/>
    <col min="2307" max="2308" width="9" style="93" customWidth="1"/>
    <col min="2309" max="2309" width="8.7109375" style="93" customWidth="1"/>
    <col min="2310" max="2310" width="7.140625" style="93" customWidth="1"/>
    <col min="2311" max="2311" width="9.140625" style="93" customWidth="1"/>
    <col min="2312" max="2312" width="10.7109375" style="93" customWidth="1"/>
    <col min="2313" max="2555" width="10.42578125" style="93"/>
    <col min="2556" max="2556" width="3.85546875" style="93" customWidth="1"/>
    <col min="2557" max="2557" width="10.28515625" style="93" customWidth="1"/>
    <col min="2558" max="2558" width="42.42578125" style="93" customWidth="1"/>
    <col min="2559" max="2559" width="7.7109375" style="93" bestFit="1" customWidth="1"/>
    <col min="2560" max="2560" width="10" style="93" customWidth="1"/>
    <col min="2561" max="2561" width="9.140625" style="93" customWidth="1"/>
    <col min="2562" max="2562" width="8" style="93" customWidth="1"/>
    <col min="2563" max="2564" width="9" style="93" customWidth="1"/>
    <col min="2565" max="2565" width="8.7109375" style="93" customWidth="1"/>
    <col min="2566" max="2566" width="7.140625" style="93" customWidth="1"/>
    <col min="2567" max="2567" width="9.140625" style="93" customWidth="1"/>
    <col min="2568" max="2568" width="10.7109375" style="93" customWidth="1"/>
    <col min="2569" max="2811" width="10.42578125" style="93"/>
    <col min="2812" max="2812" width="3.85546875" style="93" customWidth="1"/>
    <col min="2813" max="2813" width="10.28515625" style="93" customWidth="1"/>
    <col min="2814" max="2814" width="42.42578125" style="93" customWidth="1"/>
    <col min="2815" max="2815" width="7.7109375" style="93" bestFit="1" customWidth="1"/>
    <col min="2816" max="2816" width="10" style="93" customWidth="1"/>
    <col min="2817" max="2817" width="9.140625" style="93" customWidth="1"/>
    <col min="2818" max="2818" width="8" style="93" customWidth="1"/>
    <col min="2819" max="2820" width="9" style="93" customWidth="1"/>
    <col min="2821" max="2821" width="8.7109375" style="93" customWidth="1"/>
    <col min="2822" max="2822" width="7.140625" style="93" customWidth="1"/>
    <col min="2823" max="2823" width="9.140625" style="93" customWidth="1"/>
    <col min="2824" max="2824" width="10.7109375" style="93" customWidth="1"/>
    <col min="2825" max="3067" width="10.42578125" style="93"/>
    <col min="3068" max="3068" width="3.85546875" style="93" customWidth="1"/>
    <col min="3069" max="3069" width="10.28515625" style="93" customWidth="1"/>
    <col min="3070" max="3070" width="42.42578125" style="93" customWidth="1"/>
    <col min="3071" max="3071" width="7.7109375" style="93" bestFit="1" customWidth="1"/>
    <col min="3072" max="3072" width="10" style="93" customWidth="1"/>
    <col min="3073" max="3073" width="9.140625" style="93" customWidth="1"/>
    <col min="3074" max="3074" width="8" style="93" customWidth="1"/>
    <col min="3075" max="3076" width="9" style="93" customWidth="1"/>
    <col min="3077" max="3077" width="8.7109375" style="93" customWidth="1"/>
    <col min="3078" max="3078" width="7.140625" style="93" customWidth="1"/>
    <col min="3079" max="3079" width="9.140625" style="93" customWidth="1"/>
    <col min="3080" max="3080" width="10.7109375" style="93" customWidth="1"/>
    <col min="3081" max="3323" width="10.42578125" style="93"/>
    <col min="3324" max="3324" width="3.85546875" style="93" customWidth="1"/>
    <col min="3325" max="3325" width="10.28515625" style="93" customWidth="1"/>
    <col min="3326" max="3326" width="42.42578125" style="93" customWidth="1"/>
    <col min="3327" max="3327" width="7.7109375" style="93" bestFit="1" customWidth="1"/>
    <col min="3328" max="3328" width="10" style="93" customWidth="1"/>
    <col min="3329" max="3329" width="9.140625" style="93" customWidth="1"/>
    <col min="3330" max="3330" width="8" style="93" customWidth="1"/>
    <col min="3331" max="3332" width="9" style="93" customWidth="1"/>
    <col min="3333" max="3333" width="8.7109375" style="93" customWidth="1"/>
    <col min="3334" max="3334" width="7.140625" style="93" customWidth="1"/>
    <col min="3335" max="3335" width="9.140625" style="93" customWidth="1"/>
    <col min="3336" max="3336" width="10.7109375" style="93" customWidth="1"/>
    <col min="3337" max="3579" width="10.42578125" style="93"/>
    <col min="3580" max="3580" width="3.85546875" style="93" customWidth="1"/>
    <col min="3581" max="3581" width="10.28515625" style="93" customWidth="1"/>
    <col min="3582" max="3582" width="42.42578125" style="93" customWidth="1"/>
    <col min="3583" max="3583" width="7.7109375" style="93" bestFit="1" customWidth="1"/>
    <col min="3584" max="3584" width="10" style="93" customWidth="1"/>
    <col min="3585" max="3585" width="9.140625" style="93" customWidth="1"/>
    <col min="3586" max="3586" width="8" style="93" customWidth="1"/>
    <col min="3587" max="3588" width="9" style="93" customWidth="1"/>
    <col min="3589" max="3589" width="8.7109375" style="93" customWidth="1"/>
    <col min="3590" max="3590" width="7.140625" style="93" customWidth="1"/>
    <col min="3591" max="3591" width="9.140625" style="93" customWidth="1"/>
    <col min="3592" max="3592" width="10.7109375" style="93" customWidth="1"/>
    <col min="3593" max="3835" width="10.42578125" style="93"/>
    <col min="3836" max="3836" width="3.85546875" style="93" customWidth="1"/>
    <col min="3837" max="3837" width="10.28515625" style="93" customWidth="1"/>
    <col min="3838" max="3838" width="42.42578125" style="93" customWidth="1"/>
    <col min="3839" max="3839" width="7.7109375" style="93" bestFit="1" customWidth="1"/>
    <col min="3840" max="3840" width="10" style="93" customWidth="1"/>
    <col min="3841" max="3841" width="9.140625" style="93" customWidth="1"/>
    <col min="3842" max="3842" width="8" style="93" customWidth="1"/>
    <col min="3843" max="3844" width="9" style="93" customWidth="1"/>
    <col min="3845" max="3845" width="8.7109375" style="93" customWidth="1"/>
    <col min="3846" max="3846" width="7.140625" style="93" customWidth="1"/>
    <col min="3847" max="3847" width="9.140625" style="93" customWidth="1"/>
    <col min="3848" max="3848" width="10.7109375" style="93" customWidth="1"/>
    <col min="3849" max="4091" width="10.42578125" style="93"/>
    <col min="4092" max="4092" width="3.85546875" style="93" customWidth="1"/>
    <col min="4093" max="4093" width="10.28515625" style="93" customWidth="1"/>
    <col min="4094" max="4094" width="42.42578125" style="93" customWidth="1"/>
    <col min="4095" max="4095" width="7.7109375" style="93" bestFit="1" customWidth="1"/>
    <col min="4096" max="4096" width="10" style="93" customWidth="1"/>
    <col min="4097" max="4097" width="9.140625" style="93" customWidth="1"/>
    <col min="4098" max="4098" width="8" style="93" customWidth="1"/>
    <col min="4099" max="4100" width="9" style="93" customWidth="1"/>
    <col min="4101" max="4101" width="8.7109375" style="93" customWidth="1"/>
    <col min="4102" max="4102" width="7.140625" style="93" customWidth="1"/>
    <col min="4103" max="4103" width="9.140625" style="93" customWidth="1"/>
    <col min="4104" max="4104" width="10.7109375" style="93" customWidth="1"/>
    <col min="4105" max="4347" width="10.42578125" style="93"/>
    <col min="4348" max="4348" width="3.85546875" style="93" customWidth="1"/>
    <col min="4349" max="4349" width="10.28515625" style="93" customWidth="1"/>
    <col min="4350" max="4350" width="42.42578125" style="93" customWidth="1"/>
    <col min="4351" max="4351" width="7.7109375" style="93" bestFit="1" customWidth="1"/>
    <col min="4352" max="4352" width="10" style="93" customWidth="1"/>
    <col min="4353" max="4353" width="9.140625" style="93" customWidth="1"/>
    <col min="4354" max="4354" width="8" style="93" customWidth="1"/>
    <col min="4355" max="4356" width="9" style="93" customWidth="1"/>
    <col min="4357" max="4357" width="8.7109375" style="93" customWidth="1"/>
    <col min="4358" max="4358" width="7.140625" style="93" customWidth="1"/>
    <col min="4359" max="4359" width="9.140625" style="93" customWidth="1"/>
    <col min="4360" max="4360" width="10.7109375" style="93" customWidth="1"/>
    <col min="4361" max="4603" width="10.42578125" style="93"/>
    <col min="4604" max="4604" width="3.85546875" style="93" customWidth="1"/>
    <col min="4605" max="4605" width="10.28515625" style="93" customWidth="1"/>
    <col min="4606" max="4606" width="42.42578125" style="93" customWidth="1"/>
    <col min="4607" max="4607" width="7.7109375" style="93" bestFit="1" customWidth="1"/>
    <col min="4608" max="4608" width="10" style="93" customWidth="1"/>
    <col min="4609" max="4609" width="9.140625" style="93" customWidth="1"/>
    <col min="4610" max="4610" width="8" style="93" customWidth="1"/>
    <col min="4611" max="4612" width="9" style="93" customWidth="1"/>
    <col min="4613" max="4613" width="8.7109375" style="93" customWidth="1"/>
    <col min="4614" max="4614" width="7.140625" style="93" customWidth="1"/>
    <col min="4615" max="4615" width="9.140625" style="93" customWidth="1"/>
    <col min="4616" max="4616" width="10.7109375" style="93" customWidth="1"/>
    <col min="4617" max="4859" width="10.42578125" style="93"/>
    <col min="4860" max="4860" width="3.85546875" style="93" customWidth="1"/>
    <col min="4861" max="4861" width="10.28515625" style="93" customWidth="1"/>
    <col min="4862" max="4862" width="42.42578125" style="93" customWidth="1"/>
    <col min="4863" max="4863" width="7.7109375" style="93" bestFit="1" customWidth="1"/>
    <col min="4864" max="4864" width="10" style="93" customWidth="1"/>
    <col min="4865" max="4865" width="9.140625" style="93" customWidth="1"/>
    <col min="4866" max="4866" width="8" style="93" customWidth="1"/>
    <col min="4867" max="4868" width="9" style="93" customWidth="1"/>
    <col min="4869" max="4869" width="8.7109375" style="93" customWidth="1"/>
    <col min="4870" max="4870" width="7.140625" style="93" customWidth="1"/>
    <col min="4871" max="4871" width="9.140625" style="93" customWidth="1"/>
    <col min="4872" max="4872" width="10.7109375" style="93" customWidth="1"/>
    <col min="4873" max="5115" width="10.42578125" style="93"/>
    <col min="5116" max="5116" width="3.85546875" style="93" customWidth="1"/>
    <col min="5117" max="5117" width="10.28515625" style="93" customWidth="1"/>
    <col min="5118" max="5118" width="42.42578125" style="93" customWidth="1"/>
    <col min="5119" max="5119" width="7.7109375" style="93" bestFit="1" customWidth="1"/>
    <col min="5120" max="5120" width="10" style="93" customWidth="1"/>
    <col min="5121" max="5121" width="9.140625" style="93" customWidth="1"/>
    <col min="5122" max="5122" width="8" style="93" customWidth="1"/>
    <col min="5123" max="5124" width="9" style="93" customWidth="1"/>
    <col min="5125" max="5125" width="8.7109375" style="93" customWidth="1"/>
    <col min="5126" max="5126" width="7.140625" style="93" customWidth="1"/>
    <col min="5127" max="5127" width="9.140625" style="93" customWidth="1"/>
    <col min="5128" max="5128" width="10.7109375" style="93" customWidth="1"/>
    <col min="5129" max="5371" width="10.42578125" style="93"/>
    <col min="5372" max="5372" width="3.85546875" style="93" customWidth="1"/>
    <col min="5373" max="5373" width="10.28515625" style="93" customWidth="1"/>
    <col min="5374" max="5374" width="42.42578125" style="93" customWidth="1"/>
    <col min="5375" max="5375" width="7.7109375" style="93" bestFit="1" customWidth="1"/>
    <col min="5376" max="5376" width="10" style="93" customWidth="1"/>
    <col min="5377" max="5377" width="9.140625" style="93" customWidth="1"/>
    <col min="5378" max="5378" width="8" style="93" customWidth="1"/>
    <col min="5379" max="5380" width="9" style="93" customWidth="1"/>
    <col min="5381" max="5381" width="8.7109375" style="93" customWidth="1"/>
    <col min="5382" max="5382" width="7.140625" style="93" customWidth="1"/>
    <col min="5383" max="5383" width="9.140625" style="93" customWidth="1"/>
    <col min="5384" max="5384" width="10.7109375" style="93" customWidth="1"/>
    <col min="5385" max="5627" width="10.42578125" style="93"/>
    <col min="5628" max="5628" width="3.85546875" style="93" customWidth="1"/>
    <col min="5629" max="5629" width="10.28515625" style="93" customWidth="1"/>
    <col min="5630" max="5630" width="42.42578125" style="93" customWidth="1"/>
    <col min="5631" max="5631" width="7.7109375" style="93" bestFit="1" customWidth="1"/>
    <col min="5632" max="5632" width="10" style="93" customWidth="1"/>
    <col min="5633" max="5633" width="9.140625" style="93" customWidth="1"/>
    <col min="5634" max="5634" width="8" style="93" customWidth="1"/>
    <col min="5635" max="5636" width="9" style="93" customWidth="1"/>
    <col min="5637" max="5637" width="8.7109375" style="93" customWidth="1"/>
    <col min="5638" max="5638" width="7.140625" style="93" customWidth="1"/>
    <col min="5639" max="5639" width="9.140625" style="93" customWidth="1"/>
    <col min="5640" max="5640" width="10.7109375" style="93" customWidth="1"/>
    <col min="5641" max="5883" width="10.42578125" style="93"/>
    <col min="5884" max="5884" width="3.85546875" style="93" customWidth="1"/>
    <col min="5885" max="5885" width="10.28515625" style="93" customWidth="1"/>
    <col min="5886" max="5886" width="42.42578125" style="93" customWidth="1"/>
    <col min="5887" max="5887" width="7.7109375" style="93" bestFit="1" customWidth="1"/>
    <col min="5888" max="5888" width="10" style="93" customWidth="1"/>
    <col min="5889" max="5889" width="9.140625" style="93" customWidth="1"/>
    <col min="5890" max="5890" width="8" style="93" customWidth="1"/>
    <col min="5891" max="5892" width="9" style="93" customWidth="1"/>
    <col min="5893" max="5893" width="8.7109375" style="93" customWidth="1"/>
    <col min="5894" max="5894" width="7.140625" style="93" customWidth="1"/>
    <col min="5895" max="5895" width="9.140625" style="93" customWidth="1"/>
    <col min="5896" max="5896" width="10.7109375" style="93" customWidth="1"/>
    <col min="5897" max="6139" width="10.42578125" style="93"/>
    <col min="6140" max="6140" width="3.85546875" style="93" customWidth="1"/>
    <col min="6141" max="6141" width="10.28515625" style="93" customWidth="1"/>
    <col min="6142" max="6142" width="42.42578125" style="93" customWidth="1"/>
    <col min="6143" max="6143" width="7.7109375" style="93" bestFit="1" customWidth="1"/>
    <col min="6144" max="6144" width="10" style="93" customWidth="1"/>
    <col min="6145" max="6145" width="9.140625" style="93" customWidth="1"/>
    <col min="6146" max="6146" width="8" style="93" customWidth="1"/>
    <col min="6147" max="6148" width="9" style="93" customWidth="1"/>
    <col min="6149" max="6149" width="8.7109375" style="93" customWidth="1"/>
    <col min="6150" max="6150" width="7.140625" style="93" customWidth="1"/>
    <col min="6151" max="6151" width="9.140625" style="93" customWidth="1"/>
    <col min="6152" max="6152" width="10.7109375" style="93" customWidth="1"/>
    <col min="6153" max="6395" width="10.42578125" style="93"/>
    <col min="6396" max="6396" width="3.85546875" style="93" customWidth="1"/>
    <col min="6397" max="6397" width="10.28515625" style="93" customWidth="1"/>
    <col min="6398" max="6398" width="42.42578125" style="93" customWidth="1"/>
    <col min="6399" max="6399" width="7.7109375" style="93" bestFit="1" customWidth="1"/>
    <col min="6400" max="6400" width="10" style="93" customWidth="1"/>
    <col min="6401" max="6401" width="9.140625" style="93" customWidth="1"/>
    <col min="6402" max="6402" width="8" style="93" customWidth="1"/>
    <col min="6403" max="6404" width="9" style="93" customWidth="1"/>
    <col min="6405" max="6405" width="8.7109375" style="93" customWidth="1"/>
    <col min="6406" max="6406" width="7.140625" style="93" customWidth="1"/>
    <col min="6407" max="6407" width="9.140625" style="93" customWidth="1"/>
    <col min="6408" max="6408" width="10.7109375" style="93" customWidth="1"/>
    <col min="6409" max="6651" width="10.42578125" style="93"/>
    <col min="6652" max="6652" width="3.85546875" style="93" customWidth="1"/>
    <col min="6653" max="6653" width="10.28515625" style="93" customWidth="1"/>
    <col min="6654" max="6654" width="42.42578125" style="93" customWidth="1"/>
    <col min="6655" max="6655" width="7.7109375" style="93" bestFit="1" customWidth="1"/>
    <col min="6656" max="6656" width="10" style="93" customWidth="1"/>
    <col min="6657" max="6657" width="9.140625" style="93" customWidth="1"/>
    <col min="6658" max="6658" width="8" style="93" customWidth="1"/>
    <col min="6659" max="6660" width="9" style="93" customWidth="1"/>
    <col min="6661" max="6661" width="8.7109375" style="93" customWidth="1"/>
    <col min="6662" max="6662" width="7.140625" style="93" customWidth="1"/>
    <col min="6663" max="6663" width="9.140625" style="93" customWidth="1"/>
    <col min="6664" max="6664" width="10.7109375" style="93" customWidth="1"/>
    <col min="6665" max="6907" width="10.42578125" style="93"/>
    <col min="6908" max="6908" width="3.85546875" style="93" customWidth="1"/>
    <col min="6909" max="6909" width="10.28515625" style="93" customWidth="1"/>
    <col min="6910" max="6910" width="42.42578125" style="93" customWidth="1"/>
    <col min="6911" max="6911" width="7.7109375" style="93" bestFit="1" customWidth="1"/>
    <col min="6912" max="6912" width="10" style="93" customWidth="1"/>
    <col min="6913" max="6913" width="9.140625" style="93" customWidth="1"/>
    <col min="6914" max="6914" width="8" style="93" customWidth="1"/>
    <col min="6915" max="6916" width="9" style="93" customWidth="1"/>
    <col min="6917" max="6917" width="8.7109375" style="93" customWidth="1"/>
    <col min="6918" max="6918" width="7.140625" style="93" customWidth="1"/>
    <col min="6919" max="6919" width="9.140625" style="93" customWidth="1"/>
    <col min="6920" max="6920" width="10.7109375" style="93" customWidth="1"/>
    <col min="6921" max="7163" width="10.42578125" style="93"/>
    <col min="7164" max="7164" width="3.85546875" style="93" customWidth="1"/>
    <col min="7165" max="7165" width="10.28515625" style="93" customWidth="1"/>
    <col min="7166" max="7166" width="42.42578125" style="93" customWidth="1"/>
    <col min="7167" max="7167" width="7.7109375" style="93" bestFit="1" customWidth="1"/>
    <col min="7168" max="7168" width="10" style="93" customWidth="1"/>
    <col min="7169" max="7169" width="9.140625" style="93" customWidth="1"/>
    <col min="7170" max="7170" width="8" style="93" customWidth="1"/>
    <col min="7171" max="7172" width="9" style="93" customWidth="1"/>
    <col min="7173" max="7173" width="8.7109375" style="93" customWidth="1"/>
    <col min="7174" max="7174" width="7.140625" style="93" customWidth="1"/>
    <col min="7175" max="7175" width="9.140625" style="93" customWidth="1"/>
    <col min="7176" max="7176" width="10.7109375" style="93" customWidth="1"/>
    <col min="7177" max="7419" width="10.42578125" style="93"/>
    <col min="7420" max="7420" width="3.85546875" style="93" customWidth="1"/>
    <col min="7421" max="7421" width="10.28515625" style="93" customWidth="1"/>
    <col min="7422" max="7422" width="42.42578125" style="93" customWidth="1"/>
    <col min="7423" max="7423" width="7.7109375" style="93" bestFit="1" customWidth="1"/>
    <col min="7424" max="7424" width="10" style="93" customWidth="1"/>
    <col min="7425" max="7425" width="9.140625" style="93" customWidth="1"/>
    <col min="7426" max="7426" width="8" style="93" customWidth="1"/>
    <col min="7427" max="7428" width="9" style="93" customWidth="1"/>
    <col min="7429" max="7429" width="8.7109375" style="93" customWidth="1"/>
    <col min="7430" max="7430" width="7.140625" style="93" customWidth="1"/>
    <col min="7431" max="7431" width="9.140625" style="93" customWidth="1"/>
    <col min="7432" max="7432" width="10.7109375" style="93" customWidth="1"/>
    <col min="7433" max="7675" width="10.42578125" style="93"/>
    <col min="7676" max="7676" width="3.85546875" style="93" customWidth="1"/>
    <col min="7677" max="7677" width="10.28515625" style="93" customWidth="1"/>
    <col min="7678" max="7678" width="42.42578125" style="93" customWidth="1"/>
    <col min="7679" max="7679" width="7.7109375" style="93" bestFit="1" customWidth="1"/>
    <col min="7680" max="7680" width="10" style="93" customWidth="1"/>
    <col min="7681" max="7681" width="9.140625" style="93" customWidth="1"/>
    <col min="7682" max="7682" width="8" style="93" customWidth="1"/>
    <col min="7683" max="7684" width="9" style="93" customWidth="1"/>
    <col min="7685" max="7685" width="8.7109375" style="93" customWidth="1"/>
    <col min="7686" max="7686" width="7.140625" style="93" customWidth="1"/>
    <col min="7687" max="7687" width="9.140625" style="93" customWidth="1"/>
    <col min="7688" max="7688" width="10.7109375" style="93" customWidth="1"/>
    <col min="7689" max="7931" width="10.42578125" style="93"/>
    <col min="7932" max="7932" width="3.85546875" style="93" customWidth="1"/>
    <col min="7933" max="7933" width="10.28515625" style="93" customWidth="1"/>
    <col min="7934" max="7934" width="42.42578125" style="93" customWidth="1"/>
    <col min="7935" max="7935" width="7.7109375" style="93" bestFit="1" customWidth="1"/>
    <col min="7936" max="7936" width="10" style="93" customWidth="1"/>
    <col min="7937" max="7937" width="9.140625" style="93" customWidth="1"/>
    <col min="7938" max="7938" width="8" style="93" customWidth="1"/>
    <col min="7939" max="7940" width="9" style="93" customWidth="1"/>
    <col min="7941" max="7941" width="8.7109375" style="93" customWidth="1"/>
    <col min="7942" max="7942" width="7.140625" style="93" customWidth="1"/>
    <col min="7943" max="7943" width="9.140625" style="93" customWidth="1"/>
    <col min="7944" max="7944" width="10.7109375" style="93" customWidth="1"/>
    <col min="7945" max="8187" width="10.42578125" style="93"/>
    <col min="8188" max="8188" width="3.85546875" style="93" customWidth="1"/>
    <col min="8189" max="8189" width="10.28515625" style="93" customWidth="1"/>
    <col min="8190" max="8190" width="42.42578125" style="93" customWidth="1"/>
    <col min="8191" max="8191" width="7.7109375" style="93" bestFit="1" customWidth="1"/>
    <col min="8192" max="8192" width="10" style="93" customWidth="1"/>
    <col min="8193" max="8193" width="9.140625" style="93" customWidth="1"/>
    <col min="8194" max="8194" width="8" style="93" customWidth="1"/>
    <col min="8195" max="8196" width="9" style="93" customWidth="1"/>
    <col min="8197" max="8197" width="8.7109375" style="93" customWidth="1"/>
    <col min="8198" max="8198" width="7.140625" style="93" customWidth="1"/>
    <col min="8199" max="8199" width="9.140625" style="93" customWidth="1"/>
    <col min="8200" max="8200" width="10.7109375" style="93" customWidth="1"/>
    <col min="8201" max="8443" width="10.42578125" style="93"/>
    <col min="8444" max="8444" width="3.85546875" style="93" customWidth="1"/>
    <col min="8445" max="8445" width="10.28515625" style="93" customWidth="1"/>
    <col min="8446" max="8446" width="42.42578125" style="93" customWidth="1"/>
    <col min="8447" max="8447" width="7.7109375" style="93" bestFit="1" customWidth="1"/>
    <col min="8448" max="8448" width="10" style="93" customWidth="1"/>
    <col min="8449" max="8449" width="9.140625" style="93" customWidth="1"/>
    <col min="8450" max="8450" width="8" style="93" customWidth="1"/>
    <col min="8451" max="8452" width="9" style="93" customWidth="1"/>
    <col min="8453" max="8453" width="8.7109375" style="93" customWidth="1"/>
    <col min="8454" max="8454" width="7.140625" style="93" customWidth="1"/>
    <col min="8455" max="8455" width="9.140625" style="93" customWidth="1"/>
    <col min="8456" max="8456" width="10.7109375" style="93" customWidth="1"/>
    <col min="8457" max="8699" width="10.42578125" style="93"/>
    <col min="8700" max="8700" width="3.85546875" style="93" customWidth="1"/>
    <col min="8701" max="8701" width="10.28515625" style="93" customWidth="1"/>
    <col min="8702" max="8702" width="42.42578125" style="93" customWidth="1"/>
    <col min="8703" max="8703" width="7.7109375" style="93" bestFit="1" customWidth="1"/>
    <col min="8704" max="8704" width="10" style="93" customWidth="1"/>
    <col min="8705" max="8705" width="9.140625" style="93" customWidth="1"/>
    <col min="8706" max="8706" width="8" style="93" customWidth="1"/>
    <col min="8707" max="8708" width="9" style="93" customWidth="1"/>
    <col min="8709" max="8709" width="8.7109375" style="93" customWidth="1"/>
    <col min="8710" max="8710" width="7.140625" style="93" customWidth="1"/>
    <col min="8711" max="8711" width="9.140625" style="93" customWidth="1"/>
    <col min="8712" max="8712" width="10.7109375" style="93" customWidth="1"/>
    <col min="8713" max="8955" width="10.42578125" style="93"/>
    <col min="8956" max="8956" width="3.85546875" style="93" customWidth="1"/>
    <col min="8957" max="8957" width="10.28515625" style="93" customWidth="1"/>
    <col min="8958" max="8958" width="42.42578125" style="93" customWidth="1"/>
    <col min="8959" max="8959" width="7.7109375" style="93" bestFit="1" customWidth="1"/>
    <col min="8960" max="8960" width="10" style="93" customWidth="1"/>
    <col min="8961" max="8961" width="9.140625" style="93" customWidth="1"/>
    <col min="8962" max="8962" width="8" style="93" customWidth="1"/>
    <col min="8963" max="8964" width="9" style="93" customWidth="1"/>
    <col min="8965" max="8965" width="8.7109375" style="93" customWidth="1"/>
    <col min="8966" max="8966" width="7.140625" style="93" customWidth="1"/>
    <col min="8967" max="8967" width="9.140625" style="93" customWidth="1"/>
    <col min="8968" max="8968" width="10.7109375" style="93" customWidth="1"/>
    <col min="8969" max="9211" width="10.42578125" style="93"/>
    <col min="9212" max="9212" width="3.85546875" style="93" customWidth="1"/>
    <col min="9213" max="9213" width="10.28515625" style="93" customWidth="1"/>
    <col min="9214" max="9214" width="42.42578125" style="93" customWidth="1"/>
    <col min="9215" max="9215" width="7.7109375" style="93" bestFit="1" customWidth="1"/>
    <col min="9216" max="9216" width="10" style="93" customWidth="1"/>
    <col min="9217" max="9217" width="9.140625" style="93" customWidth="1"/>
    <col min="9218" max="9218" width="8" style="93" customWidth="1"/>
    <col min="9219" max="9220" width="9" style="93" customWidth="1"/>
    <col min="9221" max="9221" width="8.7109375" style="93" customWidth="1"/>
    <col min="9222" max="9222" width="7.140625" style="93" customWidth="1"/>
    <col min="9223" max="9223" width="9.140625" style="93" customWidth="1"/>
    <col min="9224" max="9224" width="10.7109375" style="93" customWidth="1"/>
    <col min="9225" max="9467" width="10.42578125" style="93"/>
    <col min="9468" max="9468" width="3.85546875" style="93" customWidth="1"/>
    <col min="9469" max="9469" width="10.28515625" style="93" customWidth="1"/>
    <col min="9470" max="9470" width="42.42578125" style="93" customWidth="1"/>
    <col min="9471" max="9471" width="7.7109375" style="93" bestFit="1" customWidth="1"/>
    <col min="9472" max="9472" width="10" style="93" customWidth="1"/>
    <col min="9473" max="9473" width="9.140625" style="93" customWidth="1"/>
    <col min="9474" max="9474" width="8" style="93" customWidth="1"/>
    <col min="9475" max="9476" width="9" style="93" customWidth="1"/>
    <col min="9477" max="9477" width="8.7109375" style="93" customWidth="1"/>
    <col min="9478" max="9478" width="7.140625" style="93" customWidth="1"/>
    <col min="9479" max="9479" width="9.140625" style="93" customWidth="1"/>
    <col min="9480" max="9480" width="10.7109375" style="93" customWidth="1"/>
    <col min="9481" max="9723" width="10.42578125" style="93"/>
    <col min="9724" max="9724" width="3.85546875" style="93" customWidth="1"/>
    <col min="9725" max="9725" width="10.28515625" style="93" customWidth="1"/>
    <col min="9726" max="9726" width="42.42578125" style="93" customWidth="1"/>
    <col min="9727" max="9727" width="7.7109375" style="93" bestFit="1" customWidth="1"/>
    <col min="9728" max="9728" width="10" style="93" customWidth="1"/>
    <col min="9729" max="9729" width="9.140625" style="93" customWidth="1"/>
    <col min="9730" max="9730" width="8" style="93" customWidth="1"/>
    <col min="9731" max="9732" width="9" style="93" customWidth="1"/>
    <col min="9733" max="9733" width="8.7109375" style="93" customWidth="1"/>
    <col min="9734" max="9734" width="7.140625" style="93" customWidth="1"/>
    <col min="9735" max="9735" width="9.140625" style="93" customWidth="1"/>
    <col min="9736" max="9736" width="10.7109375" style="93" customWidth="1"/>
    <col min="9737" max="9979" width="10.42578125" style="93"/>
    <col min="9980" max="9980" width="3.85546875" style="93" customWidth="1"/>
    <col min="9981" max="9981" width="10.28515625" style="93" customWidth="1"/>
    <col min="9982" max="9982" width="42.42578125" style="93" customWidth="1"/>
    <col min="9983" max="9983" width="7.7109375" style="93" bestFit="1" customWidth="1"/>
    <col min="9984" max="9984" width="10" style="93" customWidth="1"/>
    <col min="9985" max="9985" width="9.140625" style="93" customWidth="1"/>
    <col min="9986" max="9986" width="8" style="93" customWidth="1"/>
    <col min="9987" max="9988" width="9" style="93" customWidth="1"/>
    <col min="9989" max="9989" width="8.7109375" style="93" customWidth="1"/>
    <col min="9990" max="9990" width="7.140625" style="93" customWidth="1"/>
    <col min="9991" max="9991" width="9.140625" style="93" customWidth="1"/>
    <col min="9992" max="9992" width="10.7109375" style="93" customWidth="1"/>
    <col min="9993" max="10235" width="10.42578125" style="93"/>
    <col min="10236" max="10236" width="3.85546875" style="93" customWidth="1"/>
    <col min="10237" max="10237" width="10.28515625" style="93" customWidth="1"/>
    <col min="10238" max="10238" width="42.42578125" style="93" customWidth="1"/>
    <col min="10239" max="10239" width="7.7109375" style="93" bestFit="1" customWidth="1"/>
    <col min="10240" max="10240" width="10" style="93" customWidth="1"/>
    <col min="10241" max="10241" width="9.140625" style="93" customWidth="1"/>
    <col min="10242" max="10242" width="8" style="93" customWidth="1"/>
    <col min="10243" max="10244" width="9" style="93" customWidth="1"/>
    <col min="10245" max="10245" width="8.7109375" style="93" customWidth="1"/>
    <col min="10246" max="10246" width="7.140625" style="93" customWidth="1"/>
    <col min="10247" max="10247" width="9.140625" style="93" customWidth="1"/>
    <col min="10248" max="10248" width="10.7109375" style="93" customWidth="1"/>
    <col min="10249" max="10491" width="10.42578125" style="93"/>
    <col min="10492" max="10492" width="3.85546875" style="93" customWidth="1"/>
    <col min="10493" max="10493" width="10.28515625" style="93" customWidth="1"/>
    <col min="10494" max="10494" width="42.42578125" style="93" customWidth="1"/>
    <col min="10495" max="10495" width="7.7109375" style="93" bestFit="1" customWidth="1"/>
    <col min="10496" max="10496" width="10" style="93" customWidth="1"/>
    <col min="10497" max="10497" width="9.140625" style="93" customWidth="1"/>
    <col min="10498" max="10498" width="8" style="93" customWidth="1"/>
    <col min="10499" max="10500" width="9" style="93" customWidth="1"/>
    <col min="10501" max="10501" width="8.7109375" style="93" customWidth="1"/>
    <col min="10502" max="10502" width="7.140625" style="93" customWidth="1"/>
    <col min="10503" max="10503" width="9.140625" style="93" customWidth="1"/>
    <col min="10504" max="10504" width="10.7109375" style="93" customWidth="1"/>
    <col min="10505" max="10747" width="10.42578125" style="93"/>
    <col min="10748" max="10748" width="3.85546875" style="93" customWidth="1"/>
    <col min="10749" max="10749" width="10.28515625" style="93" customWidth="1"/>
    <col min="10750" max="10750" width="42.42578125" style="93" customWidth="1"/>
    <col min="10751" max="10751" width="7.7109375" style="93" bestFit="1" customWidth="1"/>
    <col min="10752" max="10752" width="10" style="93" customWidth="1"/>
    <col min="10753" max="10753" width="9.140625" style="93" customWidth="1"/>
    <col min="10754" max="10754" width="8" style="93" customWidth="1"/>
    <col min="10755" max="10756" width="9" style="93" customWidth="1"/>
    <col min="10757" max="10757" width="8.7109375" style="93" customWidth="1"/>
    <col min="10758" max="10758" width="7.140625" style="93" customWidth="1"/>
    <col min="10759" max="10759" width="9.140625" style="93" customWidth="1"/>
    <col min="10760" max="10760" width="10.7109375" style="93" customWidth="1"/>
    <col min="10761" max="11003" width="10.42578125" style="93"/>
    <col min="11004" max="11004" width="3.85546875" style="93" customWidth="1"/>
    <col min="11005" max="11005" width="10.28515625" style="93" customWidth="1"/>
    <col min="11006" max="11006" width="42.42578125" style="93" customWidth="1"/>
    <col min="11007" max="11007" width="7.7109375" style="93" bestFit="1" customWidth="1"/>
    <col min="11008" max="11008" width="10" style="93" customWidth="1"/>
    <col min="11009" max="11009" width="9.140625" style="93" customWidth="1"/>
    <col min="11010" max="11010" width="8" style="93" customWidth="1"/>
    <col min="11011" max="11012" width="9" style="93" customWidth="1"/>
    <col min="11013" max="11013" width="8.7109375" style="93" customWidth="1"/>
    <col min="11014" max="11014" width="7.140625" style="93" customWidth="1"/>
    <col min="11015" max="11015" width="9.140625" style="93" customWidth="1"/>
    <col min="11016" max="11016" width="10.7109375" style="93" customWidth="1"/>
    <col min="11017" max="11259" width="10.42578125" style="93"/>
    <col min="11260" max="11260" width="3.85546875" style="93" customWidth="1"/>
    <col min="11261" max="11261" width="10.28515625" style="93" customWidth="1"/>
    <col min="11262" max="11262" width="42.42578125" style="93" customWidth="1"/>
    <col min="11263" max="11263" width="7.7109375" style="93" bestFit="1" customWidth="1"/>
    <col min="11264" max="11264" width="10" style="93" customWidth="1"/>
    <col min="11265" max="11265" width="9.140625" style="93" customWidth="1"/>
    <col min="11266" max="11266" width="8" style="93" customWidth="1"/>
    <col min="11267" max="11268" width="9" style="93" customWidth="1"/>
    <col min="11269" max="11269" width="8.7109375" style="93" customWidth="1"/>
    <col min="11270" max="11270" width="7.140625" style="93" customWidth="1"/>
    <col min="11271" max="11271" width="9.140625" style="93" customWidth="1"/>
    <col min="11272" max="11272" width="10.7109375" style="93" customWidth="1"/>
    <col min="11273" max="11515" width="10.42578125" style="93"/>
    <col min="11516" max="11516" width="3.85546875" style="93" customWidth="1"/>
    <col min="11517" max="11517" width="10.28515625" style="93" customWidth="1"/>
    <col min="11518" max="11518" width="42.42578125" style="93" customWidth="1"/>
    <col min="11519" max="11519" width="7.7109375" style="93" bestFit="1" customWidth="1"/>
    <col min="11520" max="11520" width="10" style="93" customWidth="1"/>
    <col min="11521" max="11521" width="9.140625" style="93" customWidth="1"/>
    <col min="11522" max="11522" width="8" style="93" customWidth="1"/>
    <col min="11523" max="11524" width="9" style="93" customWidth="1"/>
    <col min="11525" max="11525" width="8.7109375" style="93" customWidth="1"/>
    <col min="11526" max="11526" width="7.140625" style="93" customWidth="1"/>
    <col min="11527" max="11527" width="9.140625" style="93" customWidth="1"/>
    <col min="11528" max="11528" width="10.7109375" style="93" customWidth="1"/>
    <col min="11529" max="11771" width="10.42578125" style="93"/>
    <col min="11772" max="11772" width="3.85546875" style="93" customWidth="1"/>
    <col min="11773" max="11773" width="10.28515625" style="93" customWidth="1"/>
    <col min="11774" max="11774" width="42.42578125" style="93" customWidth="1"/>
    <col min="11775" max="11775" width="7.7109375" style="93" bestFit="1" customWidth="1"/>
    <col min="11776" max="11776" width="10" style="93" customWidth="1"/>
    <col min="11777" max="11777" width="9.140625" style="93" customWidth="1"/>
    <col min="11778" max="11778" width="8" style="93" customWidth="1"/>
    <col min="11779" max="11780" width="9" style="93" customWidth="1"/>
    <col min="11781" max="11781" width="8.7109375" style="93" customWidth="1"/>
    <col min="11782" max="11782" width="7.140625" style="93" customWidth="1"/>
    <col min="11783" max="11783" width="9.140625" style="93" customWidth="1"/>
    <col min="11784" max="11784" width="10.7109375" style="93" customWidth="1"/>
    <col min="11785" max="12027" width="10.42578125" style="93"/>
    <col min="12028" max="12028" width="3.85546875" style="93" customWidth="1"/>
    <col min="12029" max="12029" width="10.28515625" style="93" customWidth="1"/>
    <col min="12030" max="12030" width="42.42578125" style="93" customWidth="1"/>
    <col min="12031" max="12031" width="7.7109375" style="93" bestFit="1" customWidth="1"/>
    <col min="12032" max="12032" width="10" style="93" customWidth="1"/>
    <col min="12033" max="12033" width="9.140625" style="93" customWidth="1"/>
    <col min="12034" max="12034" width="8" style="93" customWidth="1"/>
    <col min="12035" max="12036" width="9" style="93" customWidth="1"/>
    <col min="12037" max="12037" width="8.7109375" style="93" customWidth="1"/>
    <col min="12038" max="12038" width="7.140625" style="93" customWidth="1"/>
    <col min="12039" max="12039" width="9.140625" style="93" customWidth="1"/>
    <col min="12040" max="12040" width="10.7109375" style="93" customWidth="1"/>
    <col min="12041" max="12283" width="10.42578125" style="93"/>
    <col min="12284" max="12284" width="3.85546875" style="93" customWidth="1"/>
    <col min="12285" max="12285" width="10.28515625" style="93" customWidth="1"/>
    <col min="12286" max="12286" width="42.42578125" style="93" customWidth="1"/>
    <col min="12287" max="12287" width="7.7109375" style="93" bestFit="1" customWidth="1"/>
    <col min="12288" max="12288" width="10" style="93" customWidth="1"/>
    <col min="12289" max="12289" width="9.140625" style="93" customWidth="1"/>
    <col min="12290" max="12290" width="8" style="93" customWidth="1"/>
    <col min="12291" max="12292" width="9" style="93" customWidth="1"/>
    <col min="12293" max="12293" width="8.7109375" style="93" customWidth="1"/>
    <col min="12294" max="12294" width="7.140625" style="93" customWidth="1"/>
    <col min="12295" max="12295" width="9.140625" style="93" customWidth="1"/>
    <col min="12296" max="12296" width="10.7109375" style="93" customWidth="1"/>
    <col min="12297" max="12539" width="10.42578125" style="93"/>
    <col min="12540" max="12540" width="3.85546875" style="93" customWidth="1"/>
    <col min="12541" max="12541" width="10.28515625" style="93" customWidth="1"/>
    <col min="12542" max="12542" width="42.42578125" style="93" customWidth="1"/>
    <col min="12543" max="12543" width="7.7109375" style="93" bestFit="1" customWidth="1"/>
    <col min="12544" max="12544" width="10" style="93" customWidth="1"/>
    <col min="12545" max="12545" width="9.140625" style="93" customWidth="1"/>
    <col min="12546" max="12546" width="8" style="93" customWidth="1"/>
    <col min="12547" max="12548" width="9" style="93" customWidth="1"/>
    <col min="12549" max="12549" width="8.7109375" style="93" customWidth="1"/>
    <col min="12550" max="12550" width="7.140625" style="93" customWidth="1"/>
    <col min="12551" max="12551" width="9.140625" style="93" customWidth="1"/>
    <col min="12552" max="12552" width="10.7109375" style="93" customWidth="1"/>
    <col min="12553" max="12795" width="10.42578125" style="93"/>
    <col min="12796" max="12796" width="3.85546875" style="93" customWidth="1"/>
    <col min="12797" max="12797" width="10.28515625" style="93" customWidth="1"/>
    <col min="12798" max="12798" width="42.42578125" style="93" customWidth="1"/>
    <col min="12799" max="12799" width="7.7109375" style="93" bestFit="1" customWidth="1"/>
    <col min="12800" max="12800" width="10" style="93" customWidth="1"/>
    <col min="12801" max="12801" width="9.140625" style="93" customWidth="1"/>
    <col min="12802" max="12802" width="8" style="93" customWidth="1"/>
    <col min="12803" max="12804" width="9" style="93" customWidth="1"/>
    <col min="12805" max="12805" width="8.7109375" style="93" customWidth="1"/>
    <col min="12806" max="12806" width="7.140625" style="93" customWidth="1"/>
    <col min="12807" max="12807" width="9.140625" style="93" customWidth="1"/>
    <col min="12808" max="12808" width="10.7109375" style="93" customWidth="1"/>
    <col min="12809" max="13051" width="10.42578125" style="93"/>
    <col min="13052" max="13052" width="3.85546875" style="93" customWidth="1"/>
    <col min="13053" max="13053" width="10.28515625" style="93" customWidth="1"/>
    <col min="13054" max="13054" width="42.42578125" style="93" customWidth="1"/>
    <col min="13055" max="13055" width="7.7109375" style="93" bestFit="1" customWidth="1"/>
    <col min="13056" max="13056" width="10" style="93" customWidth="1"/>
    <col min="13057" max="13057" width="9.140625" style="93" customWidth="1"/>
    <col min="13058" max="13058" width="8" style="93" customWidth="1"/>
    <col min="13059" max="13060" width="9" style="93" customWidth="1"/>
    <col min="13061" max="13061" width="8.7109375" style="93" customWidth="1"/>
    <col min="13062" max="13062" width="7.140625" style="93" customWidth="1"/>
    <col min="13063" max="13063" width="9.140625" style="93" customWidth="1"/>
    <col min="13064" max="13064" width="10.7109375" style="93" customWidth="1"/>
    <col min="13065" max="13307" width="10.42578125" style="93"/>
    <col min="13308" max="13308" width="3.85546875" style="93" customWidth="1"/>
    <col min="13309" max="13309" width="10.28515625" style="93" customWidth="1"/>
    <col min="13310" max="13310" width="42.42578125" style="93" customWidth="1"/>
    <col min="13311" max="13311" width="7.7109375" style="93" bestFit="1" customWidth="1"/>
    <col min="13312" max="13312" width="10" style="93" customWidth="1"/>
    <col min="13313" max="13313" width="9.140625" style="93" customWidth="1"/>
    <col min="13314" max="13314" width="8" style="93" customWidth="1"/>
    <col min="13315" max="13316" width="9" style="93" customWidth="1"/>
    <col min="13317" max="13317" width="8.7109375" style="93" customWidth="1"/>
    <col min="13318" max="13318" width="7.140625" style="93" customWidth="1"/>
    <col min="13319" max="13319" width="9.140625" style="93" customWidth="1"/>
    <col min="13320" max="13320" width="10.7109375" style="93" customWidth="1"/>
    <col min="13321" max="13563" width="10.42578125" style="93"/>
    <col min="13564" max="13564" width="3.85546875" style="93" customWidth="1"/>
    <col min="13565" max="13565" width="10.28515625" style="93" customWidth="1"/>
    <col min="13566" max="13566" width="42.42578125" style="93" customWidth="1"/>
    <col min="13567" max="13567" width="7.7109375" style="93" bestFit="1" customWidth="1"/>
    <col min="13568" max="13568" width="10" style="93" customWidth="1"/>
    <col min="13569" max="13569" width="9.140625" style="93" customWidth="1"/>
    <col min="13570" max="13570" width="8" style="93" customWidth="1"/>
    <col min="13571" max="13572" width="9" style="93" customWidth="1"/>
    <col min="13573" max="13573" width="8.7109375" style="93" customWidth="1"/>
    <col min="13574" max="13574" width="7.140625" style="93" customWidth="1"/>
    <col min="13575" max="13575" width="9.140625" style="93" customWidth="1"/>
    <col min="13576" max="13576" width="10.7109375" style="93" customWidth="1"/>
    <col min="13577" max="13819" width="10.42578125" style="93"/>
    <col min="13820" max="13820" width="3.85546875" style="93" customWidth="1"/>
    <col min="13821" max="13821" width="10.28515625" style="93" customWidth="1"/>
    <col min="13822" max="13822" width="42.42578125" style="93" customWidth="1"/>
    <col min="13823" max="13823" width="7.7109375" style="93" bestFit="1" customWidth="1"/>
    <col min="13824" max="13824" width="10" style="93" customWidth="1"/>
    <col min="13825" max="13825" width="9.140625" style="93" customWidth="1"/>
    <col min="13826" max="13826" width="8" style="93" customWidth="1"/>
    <col min="13827" max="13828" width="9" style="93" customWidth="1"/>
    <col min="13829" max="13829" width="8.7109375" style="93" customWidth="1"/>
    <col min="13830" max="13830" width="7.140625" style="93" customWidth="1"/>
    <col min="13831" max="13831" width="9.140625" style="93" customWidth="1"/>
    <col min="13832" max="13832" width="10.7109375" style="93" customWidth="1"/>
    <col min="13833" max="14075" width="10.42578125" style="93"/>
    <col min="14076" max="14076" width="3.85546875" style="93" customWidth="1"/>
    <col min="14077" max="14077" width="10.28515625" style="93" customWidth="1"/>
    <col min="14078" max="14078" width="42.42578125" style="93" customWidth="1"/>
    <col min="14079" max="14079" width="7.7109375" style="93" bestFit="1" customWidth="1"/>
    <col min="14080" max="14080" width="10" style="93" customWidth="1"/>
    <col min="14081" max="14081" width="9.140625" style="93" customWidth="1"/>
    <col min="14082" max="14082" width="8" style="93" customWidth="1"/>
    <col min="14083" max="14084" width="9" style="93" customWidth="1"/>
    <col min="14085" max="14085" width="8.7109375" style="93" customWidth="1"/>
    <col min="14086" max="14086" width="7.140625" style="93" customWidth="1"/>
    <col min="14087" max="14087" width="9.140625" style="93" customWidth="1"/>
    <col min="14088" max="14088" width="10.7109375" style="93" customWidth="1"/>
    <col min="14089" max="14331" width="10.42578125" style="93"/>
    <col min="14332" max="14332" width="3.85546875" style="93" customWidth="1"/>
    <col min="14333" max="14333" width="10.28515625" style="93" customWidth="1"/>
    <col min="14334" max="14334" width="42.42578125" style="93" customWidth="1"/>
    <col min="14335" max="14335" width="7.7109375" style="93" bestFit="1" customWidth="1"/>
    <col min="14336" max="14336" width="10" style="93" customWidth="1"/>
    <col min="14337" max="14337" width="9.140625" style="93" customWidth="1"/>
    <col min="14338" max="14338" width="8" style="93" customWidth="1"/>
    <col min="14339" max="14340" width="9" style="93" customWidth="1"/>
    <col min="14341" max="14341" width="8.7109375" style="93" customWidth="1"/>
    <col min="14342" max="14342" width="7.140625" style="93" customWidth="1"/>
    <col min="14343" max="14343" width="9.140625" style="93" customWidth="1"/>
    <col min="14344" max="14344" width="10.7109375" style="93" customWidth="1"/>
    <col min="14345" max="14587" width="10.42578125" style="93"/>
    <col min="14588" max="14588" width="3.85546875" style="93" customWidth="1"/>
    <col min="14589" max="14589" width="10.28515625" style="93" customWidth="1"/>
    <col min="14590" max="14590" width="42.42578125" style="93" customWidth="1"/>
    <col min="14591" max="14591" width="7.7109375" style="93" bestFit="1" customWidth="1"/>
    <col min="14592" max="14592" width="10" style="93" customWidth="1"/>
    <col min="14593" max="14593" width="9.140625" style="93" customWidth="1"/>
    <col min="14594" max="14594" width="8" style="93" customWidth="1"/>
    <col min="14595" max="14596" width="9" style="93" customWidth="1"/>
    <col min="14597" max="14597" width="8.7109375" style="93" customWidth="1"/>
    <col min="14598" max="14598" width="7.140625" style="93" customWidth="1"/>
    <col min="14599" max="14599" width="9.140625" style="93" customWidth="1"/>
    <col min="14600" max="14600" width="10.7109375" style="93" customWidth="1"/>
    <col min="14601" max="14843" width="10.42578125" style="93"/>
    <col min="14844" max="14844" width="3.85546875" style="93" customWidth="1"/>
    <col min="14845" max="14845" width="10.28515625" style="93" customWidth="1"/>
    <col min="14846" max="14846" width="42.42578125" style="93" customWidth="1"/>
    <col min="14847" max="14847" width="7.7109375" style="93" bestFit="1" customWidth="1"/>
    <col min="14848" max="14848" width="10" style="93" customWidth="1"/>
    <col min="14849" max="14849" width="9.140625" style="93" customWidth="1"/>
    <col min="14850" max="14850" width="8" style="93" customWidth="1"/>
    <col min="14851" max="14852" width="9" style="93" customWidth="1"/>
    <col min="14853" max="14853" width="8.7109375" style="93" customWidth="1"/>
    <col min="14854" max="14854" width="7.140625" style="93" customWidth="1"/>
    <col min="14855" max="14855" width="9.140625" style="93" customWidth="1"/>
    <col min="14856" max="14856" width="10.7109375" style="93" customWidth="1"/>
    <col min="14857" max="15099" width="10.42578125" style="93"/>
    <col min="15100" max="15100" width="3.85546875" style="93" customWidth="1"/>
    <col min="15101" max="15101" width="10.28515625" style="93" customWidth="1"/>
    <col min="15102" max="15102" width="42.42578125" style="93" customWidth="1"/>
    <col min="15103" max="15103" width="7.7109375" style="93" bestFit="1" customWidth="1"/>
    <col min="15104" max="15104" width="10" style="93" customWidth="1"/>
    <col min="15105" max="15105" width="9.140625" style="93" customWidth="1"/>
    <col min="15106" max="15106" width="8" style="93" customWidth="1"/>
    <col min="15107" max="15108" width="9" style="93" customWidth="1"/>
    <col min="15109" max="15109" width="8.7109375" style="93" customWidth="1"/>
    <col min="15110" max="15110" width="7.140625" style="93" customWidth="1"/>
    <col min="15111" max="15111" width="9.140625" style="93" customWidth="1"/>
    <col min="15112" max="15112" width="10.7109375" style="93" customWidth="1"/>
    <col min="15113" max="15355" width="10.42578125" style="93"/>
    <col min="15356" max="15356" width="3.85546875" style="93" customWidth="1"/>
    <col min="15357" max="15357" width="10.28515625" style="93" customWidth="1"/>
    <col min="15358" max="15358" width="42.42578125" style="93" customWidth="1"/>
    <col min="15359" max="15359" width="7.7109375" style="93" bestFit="1" customWidth="1"/>
    <col min="15360" max="15360" width="10" style="93" customWidth="1"/>
    <col min="15361" max="15361" width="9.140625" style="93" customWidth="1"/>
    <col min="15362" max="15362" width="8" style="93" customWidth="1"/>
    <col min="15363" max="15364" width="9" style="93" customWidth="1"/>
    <col min="15365" max="15365" width="8.7109375" style="93" customWidth="1"/>
    <col min="15366" max="15366" width="7.140625" style="93" customWidth="1"/>
    <col min="15367" max="15367" width="9.140625" style="93" customWidth="1"/>
    <col min="15368" max="15368" width="10.7109375" style="93" customWidth="1"/>
    <col min="15369" max="15611" width="10.42578125" style="93"/>
    <col min="15612" max="15612" width="3.85546875" style="93" customWidth="1"/>
    <col min="15613" max="15613" width="10.28515625" style="93" customWidth="1"/>
    <col min="15614" max="15614" width="42.42578125" style="93" customWidth="1"/>
    <col min="15615" max="15615" width="7.7109375" style="93" bestFit="1" customWidth="1"/>
    <col min="15616" max="15616" width="10" style="93" customWidth="1"/>
    <col min="15617" max="15617" width="9.140625" style="93" customWidth="1"/>
    <col min="15618" max="15618" width="8" style="93" customWidth="1"/>
    <col min="15619" max="15620" width="9" style="93" customWidth="1"/>
    <col min="15621" max="15621" width="8.7109375" style="93" customWidth="1"/>
    <col min="15622" max="15622" width="7.140625" style="93" customWidth="1"/>
    <col min="15623" max="15623" width="9.140625" style="93" customWidth="1"/>
    <col min="15624" max="15624" width="10.7109375" style="93" customWidth="1"/>
    <col min="15625" max="15867" width="10.42578125" style="93"/>
    <col min="15868" max="15868" width="3.85546875" style="93" customWidth="1"/>
    <col min="15869" max="15869" width="10.28515625" style="93" customWidth="1"/>
    <col min="15870" max="15870" width="42.42578125" style="93" customWidth="1"/>
    <col min="15871" max="15871" width="7.7109375" style="93" bestFit="1" customWidth="1"/>
    <col min="15872" max="15872" width="10" style="93" customWidth="1"/>
    <col min="15873" max="15873" width="9.140625" style="93" customWidth="1"/>
    <col min="15874" max="15874" width="8" style="93" customWidth="1"/>
    <col min="15875" max="15876" width="9" style="93" customWidth="1"/>
    <col min="15877" max="15877" width="8.7109375" style="93" customWidth="1"/>
    <col min="15878" max="15878" width="7.140625" style="93" customWidth="1"/>
    <col min="15879" max="15879" width="9.140625" style="93" customWidth="1"/>
    <col min="15880" max="15880" width="10.7109375" style="93" customWidth="1"/>
    <col min="15881" max="16123" width="10.42578125" style="93"/>
    <col min="16124" max="16124" width="3.85546875" style="93" customWidth="1"/>
    <col min="16125" max="16125" width="10.28515625" style="93" customWidth="1"/>
    <col min="16126" max="16126" width="42.42578125" style="93" customWidth="1"/>
    <col min="16127" max="16127" width="7.7109375" style="93" bestFit="1" customWidth="1"/>
    <col min="16128" max="16128" width="10" style="93" customWidth="1"/>
    <col min="16129" max="16129" width="9.140625" style="93" customWidth="1"/>
    <col min="16130" max="16130" width="8" style="93" customWidth="1"/>
    <col min="16131" max="16132" width="9" style="93" customWidth="1"/>
    <col min="16133" max="16133" width="8.7109375" style="93" customWidth="1"/>
    <col min="16134" max="16134" width="7.140625" style="93" customWidth="1"/>
    <col min="16135" max="16135" width="9.140625" style="93" customWidth="1"/>
    <col min="16136" max="16136" width="10.7109375" style="93" customWidth="1"/>
    <col min="16137" max="16384" width="10.42578125" style="93"/>
  </cols>
  <sheetData>
    <row r="1" spans="1:13" ht="32.25" customHeight="1">
      <c r="A1" s="635" t="s">
        <v>348</v>
      </c>
      <c r="B1" s="635"/>
      <c r="C1" s="635"/>
      <c r="D1" s="635"/>
      <c r="E1" s="635"/>
      <c r="F1" s="635"/>
      <c r="G1" s="635"/>
      <c r="H1" s="635"/>
      <c r="I1" s="635"/>
      <c r="J1" s="635"/>
    </row>
    <row r="2" spans="1:13" s="97" customFormat="1" ht="18" customHeight="1">
      <c r="B2" s="636" t="s">
        <v>126</v>
      </c>
      <c r="C2" s="637"/>
      <c r="D2" s="637"/>
      <c r="E2" s="637"/>
      <c r="F2" s="637"/>
      <c r="G2" s="637"/>
      <c r="H2" s="637"/>
      <c r="I2" s="637"/>
    </row>
    <row r="3" spans="1:13" ht="19.5" customHeight="1">
      <c r="A3" s="87"/>
      <c r="B3" s="638" t="s">
        <v>125</v>
      </c>
      <c r="C3" s="639"/>
      <c r="D3" s="639"/>
      <c r="E3" s="639"/>
      <c r="F3" s="639"/>
      <c r="G3" s="639"/>
      <c r="H3" s="639"/>
      <c r="I3" s="119"/>
      <c r="J3" s="86"/>
      <c r="M3" s="93"/>
    </row>
    <row r="4" spans="1:13" s="104" customFormat="1" ht="19.5" customHeight="1">
      <c r="A4" s="103" t="s">
        <v>74</v>
      </c>
      <c r="C4" s="105"/>
      <c r="D4" s="106"/>
      <c r="E4" s="55"/>
      <c r="F4" s="43"/>
      <c r="G4" s="43"/>
      <c r="H4" s="8" t="s">
        <v>73</v>
      </c>
      <c r="I4" s="89">
        <f>J195/1000</f>
        <v>0</v>
      </c>
      <c r="J4" s="107" t="s">
        <v>72</v>
      </c>
    </row>
    <row r="5" spans="1:13" s="440" customFormat="1" ht="20.25" customHeight="1">
      <c r="A5" s="435"/>
      <c r="B5" s="436"/>
      <c r="C5" s="436"/>
      <c r="D5" s="437"/>
      <c r="E5" s="13"/>
      <c r="F5" s="59"/>
      <c r="G5" s="58"/>
      <c r="H5" s="56" t="s">
        <v>77</v>
      </c>
      <c r="I5" s="438">
        <f>G189/1000</f>
        <v>0</v>
      </c>
      <c r="J5" s="439" t="s">
        <v>78</v>
      </c>
    </row>
    <row r="6" spans="1:13" s="275" customFormat="1" ht="15" customHeight="1">
      <c r="A6" s="618" t="s">
        <v>141</v>
      </c>
      <c r="B6" s="620" t="s">
        <v>142</v>
      </c>
      <c r="C6" s="622" t="s">
        <v>5</v>
      </c>
      <c r="D6" s="624" t="s">
        <v>143</v>
      </c>
      <c r="E6" s="625" t="s">
        <v>7</v>
      </c>
      <c r="F6" s="627" t="s">
        <v>144</v>
      </c>
      <c r="G6" s="627"/>
      <c r="H6" s="628" t="s">
        <v>145</v>
      </c>
      <c r="I6" s="628"/>
      <c r="J6" s="632" t="s">
        <v>146</v>
      </c>
      <c r="K6" s="273"/>
      <c r="L6" s="274"/>
    </row>
    <row r="7" spans="1:13" s="275" customFormat="1" ht="32.25" customHeight="1">
      <c r="A7" s="619"/>
      <c r="B7" s="621"/>
      <c r="C7" s="623"/>
      <c r="D7" s="624"/>
      <c r="E7" s="626"/>
      <c r="F7" s="443" t="s">
        <v>147</v>
      </c>
      <c r="G7" s="443" t="s">
        <v>7</v>
      </c>
      <c r="H7" s="443" t="s">
        <v>147</v>
      </c>
      <c r="I7" s="443" t="s">
        <v>7</v>
      </c>
      <c r="J7" s="632"/>
      <c r="K7" s="273"/>
      <c r="L7" s="274"/>
    </row>
    <row r="8" spans="1:13" s="279" customFormat="1" ht="13.5">
      <c r="A8" s="276">
        <v>1</v>
      </c>
      <c r="B8" s="277">
        <v>2</v>
      </c>
      <c r="C8" s="278">
        <v>3</v>
      </c>
      <c r="D8" s="276">
        <v>4</v>
      </c>
      <c r="E8" s="276">
        <v>5</v>
      </c>
      <c r="F8" s="444">
        <v>6</v>
      </c>
      <c r="G8" s="444">
        <v>7</v>
      </c>
      <c r="H8" s="443">
        <v>8</v>
      </c>
      <c r="I8" s="443">
        <v>9</v>
      </c>
      <c r="J8" s="442">
        <v>10</v>
      </c>
      <c r="K8" s="273"/>
      <c r="L8" s="273"/>
    </row>
    <row r="9" spans="1:13" s="86" customFormat="1" ht="14.25">
      <c r="A9" s="163"/>
      <c r="B9" s="175" t="s">
        <v>113</v>
      </c>
      <c r="C9" s="163"/>
      <c r="D9" s="163"/>
      <c r="E9" s="163"/>
      <c r="F9" s="163"/>
      <c r="G9" s="163"/>
      <c r="H9" s="163"/>
      <c r="I9" s="163"/>
      <c r="J9" s="452"/>
    </row>
    <row r="10" spans="1:13" s="86" customFormat="1">
      <c r="A10" s="164">
        <v>1</v>
      </c>
      <c r="B10" s="176" t="s">
        <v>198</v>
      </c>
      <c r="C10" s="164" t="s">
        <v>31</v>
      </c>
      <c r="D10" s="177"/>
      <c r="E10" s="177">
        <v>60</v>
      </c>
      <c r="F10" s="744"/>
      <c r="G10" s="177"/>
      <c r="H10" s="749"/>
      <c r="I10" s="178"/>
      <c r="J10" s="177">
        <f>SUM(J11:J20)</f>
        <v>0</v>
      </c>
    </row>
    <row r="11" spans="1:13" s="184" customFormat="1">
      <c r="A11" s="165"/>
      <c r="B11" s="179" t="s">
        <v>29</v>
      </c>
      <c r="C11" s="165" t="s">
        <v>24</v>
      </c>
      <c r="D11" s="180">
        <v>1.43</v>
      </c>
      <c r="E11" s="165">
        <f>D11*E10</f>
        <v>85.8</v>
      </c>
      <c r="F11" s="745"/>
      <c r="G11" s="181">
        <f>E11*F11</f>
        <v>0</v>
      </c>
      <c r="H11" s="750"/>
      <c r="I11" s="182"/>
      <c r="J11" s="181">
        <f>I11+G11</f>
        <v>0</v>
      </c>
    </row>
    <row r="12" spans="1:13" s="184" customFormat="1">
      <c r="A12" s="165"/>
      <c r="B12" s="183" t="s">
        <v>47</v>
      </c>
      <c r="C12" s="165"/>
      <c r="D12" s="165"/>
      <c r="E12" s="165"/>
      <c r="F12" s="745"/>
      <c r="G12" s="181"/>
      <c r="H12" s="745"/>
      <c r="I12" s="181"/>
      <c r="J12" s="181"/>
    </row>
    <row r="13" spans="1:13" s="184" customFormat="1">
      <c r="A13" s="165"/>
      <c r="B13" s="187" t="s">
        <v>206</v>
      </c>
      <c r="C13" s="168" t="s">
        <v>31</v>
      </c>
      <c r="D13" s="168">
        <v>1.02</v>
      </c>
      <c r="E13" s="181">
        <f>D13*E10</f>
        <v>61.2</v>
      </c>
      <c r="F13" s="745"/>
      <c r="G13" s="181"/>
      <c r="H13" s="745"/>
      <c r="I13" s="181">
        <f t="shared" ref="I13" si="0">E13*H13</f>
        <v>0</v>
      </c>
      <c r="J13" s="181">
        <f>I13+G13</f>
        <v>0</v>
      </c>
    </row>
    <row r="14" spans="1:13" s="184" customFormat="1">
      <c r="A14" s="165"/>
      <c r="B14" s="179" t="s">
        <v>207</v>
      </c>
      <c r="C14" s="165" t="s">
        <v>19</v>
      </c>
      <c r="D14" s="180" t="s">
        <v>37</v>
      </c>
      <c r="E14" s="165">
        <v>7</v>
      </c>
      <c r="F14" s="745"/>
      <c r="G14" s="181"/>
      <c r="H14" s="745"/>
      <c r="I14" s="181">
        <f t="shared" ref="I14:I20" si="1">E14*H14</f>
        <v>0</v>
      </c>
      <c r="J14" s="181">
        <f>I14+G14</f>
        <v>0</v>
      </c>
    </row>
    <row r="15" spans="1:13" s="184" customFormat="1">
      <c r="A15" s="165"/>
      <c r="B15" s="179" t="s">
        <v>208</v>
      </c>
      <c r="C15" s="165" t="s">
        <v>19</v>
      </c>
      <c r="D15" s="180" t="s">
        <v>37</v>
      </c>
      <c r="E15" s="165">
        <v>2</v>
      </c>
      <c r="F15" s="745"/>
      <c r="G15" s="181"/>
      <c r="H15" s="745"/>
      <c r="I15" s="181">
        <f t="shared" ref="I15" si="2">E15*H15</f>
        <v>0</v>
      </c>
      <c r="J15" s="181">
        <f t="shared" ref="J15:J20" si="3">I15+G15</f>
        <v>0</v>
      </c>
    </row>
    <row r="16" spans="1:13" s="184" customFormat="1" ht="15">
      <c r="A16" s="165"/>
      <c r="B16" s="179" t="s">
        <v>209</v>
      </c>
      <c r="C16" s="165" t="s">
        <v>19</v>
      </c>
      <c r="D16" s="180" t="s">
        <v>37</v>
      </c>
      <c r="E16" s="165">
        <v>40</v>
      </c>
      <c r="F16" s="745"/>
      <c r="G16" s="181"/>
      <c r="H16" s="745"/>
      <c r="I16" s="181">
        <f t="shared" ref="I16:I18" si="4">E16*H16</f>
        <v>0</v>
      </c>
      <c r="J16" s="181">
        <f t="shared" si="3"/>
        <v>0</v>
      </c>
    </row>
    <row r="17" spans="1:10" s="86" customFormat="1">
      <c r="A17" s="165"/>
      <c r="B17" s="179" t="s">
        <v>214</v>
      </c>
      <c r="C17" s="165" t="s">
        <v>19</v>
      </c>
      <c r="D17" s="180" t="s">
        <v>37</v>
      </c>
      <c r="E17" s="165">
        <v>14</v>
      </c>
      <c r="F17" s="745"/>
      <c r="G17" s="181"/>
      <c r="H17" s="745"/>
      <c r="I17" s="181">
        <f t="shared" si="4"/>
        <v>0</v>
      </c>
      <c r="J17" s="181">
        <f t="shared" si="3"/>
        <v>0</v>
      </c>
    </row>
    <row r="18" spans="1:10" s="86" customFormat="1" ht="13.5">
      <c r="A18" s="165"/>
      <c r="B18" s="446" t="s">
        <v>217</v>
      </c>
      <c r="C18" s="165" t="s">
        <v>19</v>
      </c>
      <c r="D18" s="180" t="s">
        <v>37</v>
      </c>
      <c r="E18" s="165">
        <v>11</v>
      </c>
      <c r="F18" s="745"/>
      <c r="G18" s="181"/>
      <c r="H18" s="745"/>
      <c r="I18" s="181">
        <f t="shared" si="4"/>
        <v>0</v>
      </c>
      <c r="J18" s="181">
        <f t="shared" si="3"/>
        <v>0</v>
      </c>
    </row>
    <row r="19" spans="1:10" s="86" customFormat="1" ht="13.5">
      <c r="A19" s="165"/>
      <c r="B19" s="447" t="s">
        <v>218</v>
      </c>
      <c r="C19" s="165" t="s">
        <v>19</v>
      </c>
      <c r="D19" s="180" t="s">
        <v>37</v>
      </c>
      <c r="E19" s="165">
        <v>1</v>
      </c>
      <c r="F19" s="745"/>
      <c r="G19" s="181"/>
      <c r="H19" s="745"/>
      <c r="I19" s="181">
        <f t="shared" ref="I19" si="5">E19*H19</f>
        <v>0</v>
      </c>
      <c r="J19" s="181">
        <f t="shared" si="3"/>
        <v>0</v>
      </c>
    </row>
    <row r="20" spans="1:10" s="86" customFormat="1">
      <c r="A20" s="165"/>
      <c r="B20" s="179" t="s">
        <v>30</v>
      </c>
      <c r="C20" s="165" t="s">
        <v>13</v>
      </c>
      <c r="D20" s="180">
        <v>4.5699999999999998E-2</v>
      </c>
      <c r="E20" s="165">
        <f>D20*E10</f>
        <v>2.742</v>
      </c>
      <c r="F20" s="745"/>
      <c r="G20" s="181"/>
      <c r="H20" s="745"/>
      <c r="I20" s="181">
        <f t="shared" si="1"/>
        <v>0</v>
      </c>
      <c r="J20" s="181">
        <f t="shared" si="3"/>
        <v>0</v>
      </c>
    </row>
    <row r="21" spans="1:10" s="86" customFormat="1">
      <c r="A21" s="164">
        <v>2</v>
      </c>
      <c r="B21" s="185" t="s">
        <v>114</v>
      </c>
      <c r="C21" s="164" t="s">
        <v>31</v>
      </c>
      <c r="D21" s="177"/>
      <c r="E21" s="177">
        <v>40</v>
      </c>
      <c r="F21" s="744"/>
      <c r="G21" s="177"/>
      <c r="H21" s="744"/>
      <c r="I21" s="186"/>
      <c r="J21" s="177">
        <f>SUM(J22:J30)</f>
        <v>0</v>
      </c>
    </row>
    <row r="22" spans="1:10" s="184" customFormat="1">
      <c r="A22" s="165"/>
      <c r="B22" s="187" t="s">
        <v>29</v>
      </c>
      <c r="C22" s="165" t="s">
        <v>24</v>
      </c>
      <c r="D22" s="188">
        <v>1.17</v>
      </c>
      <c r="E22" s="165">
        <f>D22*E21</f>
        <v>46.8</v>
      </c>
      <c r="F22" s="745"/>
      <c r="G22" s="181">
        <f>E22*F22</f>
        <v>0</v>
      </c>
      <c r="H22" s="750"/>
      <c r="I22" s="182"/>
      <c r="J22" s="181">
        <f>G22</f>
        <v>0</v>
      </c>
    </row>
    <row r="23" spans="1:10" s="184" customFormat="1">
      <c r="A23" s="165"/>
      <c r="B23" s="185" t="s">
        <v>47</v>
      </c>
      <c r="C23" s="165"/>
      <c r="D23" s="165"/>
      <c r="E23" s="165"/>
      <c r="F23" s="745"/>
      <c r="G23" s="181"/>
      <c r="H23" s="745"/>
      <c r="I23" s="181"/>
      <c r="J23" s="181"/>
    </row>
    <row r="24" spans="1:10" s="184" customFormat="1">
      <c r="A24" s="165"/>
      <c r="B24" s="187" t="s">
        <v>115</v>
      </c>
      <c r="C24" s="168" t="s">
        <v>31</v>
      </c>
      <c r="D24" s="168">
        <v>1.02</v>
      </c>
      <c r="E24" s="181">
        <f>D24*E21</f>
        <v>40.799999999999997</v>
      </c>
      <c r="F24" s="745"/>
      <c r="G24" s="181"/>
      <c r="H24" s="745"/>
      <c r="I24" s="181">
        <f t="shared" ref="I24:I30" si="6">E24*H24</f>
        <v>0</v>
      </c>
      <c r="J24" s="181">
        <f>I24+G24</f>
        <v>0</v>
      </c>
    </row>
    <row r="25" spans="1:10" s="184" customFormat="1" ht="15">
      <c r="A25" s="165"/>
      <c r="B25" s="179" t="s">
        <v>210</v>
      </c>
      <c r="C25" s="165" t="s">
        <v>19</v>
      </c>
      <c r="D25" s="180" t="s">
        <v>37</v>
      </c>
      <c r="E25" s="165">
        <v>20</v>
      </c>
      <c r="F25" s="745"/>
      <c r="G25" s="181"/>
      <c r="H25" s="745"/>
      <c r="I25" s="181">
        <f t="shared" si="6"/>
        <v>0</v>
      </c>
      <c r="J25" s="181">
        <f t="shared" ref="J25:J30" si="7">I25+G25</f>
        <v>0</v>
      </c>
    </row>
    <row r="26" spans="1:10" s="184" customFormat="1">
      <c r="A26" s="165"/>
      <c r="B26" s="179" t="s">
        <v>213</v>
      </c>
      <c r="C26" s="165" t="s">
        <v>19</v>
      </c>
      <c r="D26" s="180" t="s">
        <v>37</v>
      </c>
      <c r="E26" s="165">
        <v>4</v>
      </c>
      <c r="F26" s="745"/>
      <c r="G26" s="181"/>
      <c r="H26" s="745"/>
      <c r="I26" s="181">
        <f t="shared" si="6"/>
        <v>0</v>
      </c>
      <c r="J26" s="181">
        <f t="shared" si="7"/>
        <v>0</v>
      </c>
    </row>
    <row r="27" spans="1:10" s="184" customFormat="1">
      <c r="A27" s="165"/>
      <c r="B27" s="179" t="s">
        <v>215</v>
      </c>
      <c r="C27" s="165" t="s">
        <v>19</v>
      </c>
      <c r="D27" s="180" t="s">
        <v>37</v>
      </c>
      <c r="E27" s="165">
        <v>10</v>
      </c>
      <c r="F27" s="745"/>
      <c r="G27" s="181"/>
      <c r="H27" s="745"/>
      <c r="I27" s="181">
        <f t="shared" si="6"/>
        <v>0</v>
      </c>
      <c r="J27" s="181">
        <f t="shared" si="7"/>
        <v>0</v>
      </c>
    </row>
    <row r="28" spans="1:10" s="86" customFormat="1" ht="13.5">
      <c r="A28" s="165"/>
      <c r="B28" s="447" t="s">
        <v>219</v>
      </c>
      <c r="C28" s="165" t="s">
        <v>19</v>
      </c>
      <c r="D28" s="180" t="s">
        <v>37</v>
      </c>
      <c r="E28" s="165">
        <v>7</v>
      </c>
      <c r="F28" s="745"/>
      <c r="G28" s="181"/>
      <c r="H28" s="745"/>
      <c r="I28" s="181">
        <f t="shared" si="6"/>
        <v>0</v>
      </c>
      <c r="J28" s="181">
        <f t="shared" si="7"/>
        <v>0</v>
      </c>
    </row>
    <row r="29" spans="1:10" s="86" customFormat="1" ht="13.5">
      <c r="A29" s="165"/>
      <c r="B29" s="447" t="s">
        <v>220</v>
      </c>
      <c r="C29" s="165" t="s">
        <v>19</v>
      </c>
      <c r="D29" s="180" t="s">
        <v>37</v>
      </c>
      <c r="E29" s="165">
        <v>1</v>
      </c>
      <c r="F29" s="745"/>
      <c r="G29" s="181"/>
      <c r="H29" s="745"/>
      <c r="I29" s="181">
        <f t="shared" ref="I29" si="8">E29*H29</f>
        <v>0</v>
      </c>
      <c r="J29" s="181">
        <f t="shared" si="7"/>
        <v>0</v>
      </c>
    </row>
    <row r="30" spans="1:10" s="86" customFormat="1">
      <c r="A30" s="165"/>
      <c r="B30" s="187" t="s">
        <v>30</v>
      </c>
      <c r="C30" s="165" t="s">
        <v>13</v>
      </c>
      <c r="D30" s="188">
        <v>3.9300000000000002E-2</v>
      </c>
      <c r="E30" s="165">
        <f>D30*E21</f>
        <v>1.5720000000000001</v>
      </c>
      <c r="F30" s="745"/>
      <c r="G30" s="181"/>
      <c r="H30" s="745"/>
      <c r="I30" s="181">
        <f t="shared" si="6"/>
        <v>0</v>
      </c>
      <c r="J30" s="181">
        <f t="shared" si="7"/>
        <v>0</v>
      </c>
    </row>
    <row r="31" spans="1:10" s="86" customFormat="1">
      <c r="A31" s="164">
        <v>3</v>
      </c>
      <c r="B31" s="185" t="s">
        <v>116</v>
      </c>
      <c r="C31" s="164" t="s">
        <v>31</v>
      </c>
      <c r="D31" s="177"/>
      <c r="E31" s="177">
        <v>20</v>
      </c>
      <c r="F31" s="744"/>
      <c r="G31" s="177"/>
      <c r="H31" s="744"/>
      <c r="I31" s="186"/>
      <c r="J31" s="177">
        <f>SUM(J32:J40)</f>
        <v>0</v>
      </c>
    </row>
    <row r="32" spans="1:10" s="184" customFormat="1">
      <c r="A32" s="165"/>
      <c r="B32" s="187" t="s">
        <v>33</v>
      </c>
      <c r="C32" s="165" t="s">
        <v>24</v>
      </c>
      <c r="D32" s="188">
        <v>1.56</v>
      </c>
      <c r="E32" s="165">
        <f>D32*E31</f>
        <v>31.200000000000003</v>
      </c>
      <c r="F32" s="745"/>
      <c r="G32" s="181">
        <f>E32*F32</f>
        <v>0</v>
      </c>
      <c r="H32" s="750"/>
      <c r="I32" s="182"/>
      <c r="J32" s="181">
        <f>G32</f>
        <v>0</v>
      </c>
    </row>
    <row r="33" spans="1:13" s="184" customFormat="1">
      <c r="A33" s="165"/>
      <c r="B33" s="185" t="s">
        <v>47</v>
      </c>
      <c r="C33" s="165"/>
      <c r="D33" s="165"/>
      <c r="E33" s="165"/>
      <c r="F33" s="745"/>
      <c r="G33" s="181"/>
      <c r="H33" s="745"/>
      <c r="I33" s="181"/>
      <c r="J33" s="181"/>
    </row>
    <row r="34" spans="1:13" s="184" customFormat="1">
      <c r="A34" s="165"/>
      <c r="B34" s="187" t="s">
        <v>117</v>
      </c>
      <c r="C34" s="168" t="s">
        <v>31</v>
      </c>
      <c r="D34" s="168">
        <v>1.02</v>
      </c>
      <c r="E34" s="165">
        <f>D34*E31</f>
        <v>20.399999999999999</v>
      </c>
      <c r="F34" s="745"/>
      <c r="G34" s="181"/>
      <c r="H34" s="745"/>
      <c r="I34" s="181">
        <f t="shared" ref="I34:I40" si="9">E34*H34</f>
        <v>0</v>
      </c>
      <c r="J34" s="181">
        <f>I34+G34</f>
        <v>0</v>
      </c>
    </row>
    <row r="35" spans="1:13" s="184" customFormat="1" ht="15">
      <c r="A35" s="165"/>
      <c r="B35" s="446" t="s">
        <v>211</v>
      </c>
      <c r="C35" s="165" t="s">
        <v>19</v>
      </c>
      <c r="D35" s="180" t="s">
        <v>37</v>
      </c>
      <c r="E35" s="165">
        <v>8</v>
      </c>
      <c r="F35" s="745"/>
      <c r="G35" s="181"/>
      <c r="H35" s="745"/>
      <c r="I35" s="181">
        <f>E35*H35</f>
        <v>0</v>
      </c>
      <c r="J35" s="181">
        <f t="shared" ref="J35:J40" si="10">I35+G35</f>
        <v>0</v>
      </c>
    </row>
    <row r="36" spans="1:13" s="184" customFormat="1">
      <c r="A36" s="165"/>
      <c r="B36" s="179" t="s">
        <v>212</v>
      </c>
      <c r="C36" s="165" t="s">
        <v>19</v>
      </c>
      <c r="D36" s="180" t="s">
        <v>37</v>
      </c>
      <c r="E36" s="165">
        <v>1</v>
      </c>
      <c r="F36" s="745"/>
      <c r="G36" s="181"/>
      <c r="H36" s="745"/>
      <c r="I36" s="181">
        <f t="shared" ref="I36:I39" si="11">E36*H36</f>
        <v>0</v>
      </c>
      <c r="J36" s="181">
        <f t="shared" si="10"/>
        <v>0</v>
      </c>
    </row>
    <row r="37" spans="1:13">
      <c r="A37" s="165"/>
      <c r="B37" s="179" t="s">
        <v>216</v>
      </c>
      <c r="C37" s="165" t="s">
        <v>19</v>
      </c>
      <c r="D37" s="180" t="s">
        <v>37</v>
      </c>
      <c r="E37" s="165">
        <v>5</v>
      </c>
      <c r="F37" s="745"/>
      <c r="G37" s="181"/>
      <c r="H37" s="745"/>
      <c r="I37" s="181">
        <f t="shared" si="11"/>
        <v>0</v>
      </c>
      <c r="J37" s="181">
        <f t="shared" si="10"/>
        <v>0</v>
      </c>
      <c r="M37" s="93"/>
    </row>
    <row r="38" spans="1:13" s="85" customFormat="1" ht="13.5">
      <c r="A38" s="165"/>
      <c r="B38" s="447" t="s">
        <v>221</v>
      </c>
      <c r="C38" s="165" t="s">
        <v>19</v>
      </c>
      <c r="D38" s="180" t="s">
        <v>37</v>
      </c>
      <c r="E38" s="165">
        <v>1</v>
      </c>
      <c r="F38" s="745"/>
      <c r="G38" s="181"/>
      <c r="H38" s="745"/>
      <c r="I38" s="181">
        <f t="shared" si="11"/>
        <v>0</v>
      </c>
      <c r="J38" s="181">
        <f t="shared" si="10"/>
        <v>0</v>
      </c>
    </row>
    <row r="39" spans="1:13" s="85" customFormat="1" ht="13.5">
      <c r="A39" s="165"/>
      <c r="B39" s="447" t="s">
        <v>222</v>
      </c>
      <c r="C39" s="165" t="s">
        <v>19</v>
      </c>
      <c r="D39" s="180" t="s">
        <v>37</v>
      </c>
      <c r="E39" s="165">
        <v>1</v>
      </c>
      <c r="F39" s="745"/>
      <c r="G39" s="181"/>
      <c r="H39" s="745"/>
      <c r="I39" s="181">
        <f t="shared" si="11"/>
        <v>0</v>
      </c>
      <c r="J39" s="181">
        <f t="shared" si="10"/>
        <v>0</v>
      </c>
    </row>
    <row r="40" spans="1:13" s="85" customFormat="1">
      <c r="A40" s="165"/>
      <c r="B40" s="187" t="s">
        <v>30</v>
      </c>
      <c r="C40" s="165" t="s">
        <v>13</v>
      </c>
      <c r="D40" s="188">
        <v>7.0800000000000002E-2</v>
      </c>
      <c r="E40" s="165">
        <f>D40*E31</f>
        <v>1.4159999999999999</v>
      </c>
      <c r="F40" s="745"/>
      <c r="G40" s="181"/>
      <c r="H40" s="745"/>
      <c r="I40" s="181">
        <f t="shared" si="9"/>
        <v>0</v>
      </c>
      <c r="J40" s="181">
        <f t="shared" si="10"/>
        <v>0</v>
      </c>
    </row>
    <row r="41" spans="1:13" ht="25.5">
      <c r="A41" s="168">
        <v>4</v>
      </c>
      <c r="B41" s="441" t="s">
        <v>118</v>
      </c>
      <c r="C41" s="92" t="s">
        <v>22</v>
      </c>
      <c r="D41" s="233"/>
      <c r="E41" s="192">
        <f>E31</f>
        <v>20</v>
      </c>
      <c r="F41" s="746"/>
      <c r="G41" s="195">
        <f>F41*E41</f>
        <v>0</v>
      </c>
      <c r="H41" s="746"/>
      <c r="I41" s="195">
        <f t="shared" ref="I41:I43" si="12">H41*E41</f>
        <v>0</v>
      </c>
      <c r="J41" s="195">
        <f>I41+G41</f>
        <v>0</v>
      </c>
      <c r="M41" s="93"/>
    </row>
    <row r="42" spans="1:13" ht="25.5">
      <c r="A42" s="168">
        <v>5</v>
      </c>
      <c r="B42" s="441" t="s">
        <v>119</v>
      </c>
      <c r="C42" s="92" t="s">
        <v>22</v>
      </c>
      <c r="D42" s="233"/>
      <c r="E42" s="192">
        <f>E21</f>
        <v>40</v>
      </c>
      <c r="F42" s="746"/>
      <c r="G42" s="195">
        <f t="shared" ref="G42:G43" si="13">F42*E42</f>
        <v>0</v>
      </c>
      <c r="H42" s="746"/>
      <c r="I42" s="195">
        <f t="shared" si="12"/>
        <v>0</v>
      </c>
      <c r="J42" s="195">
        <f>I42+G42</f>
        <v>0</v>
      </c>
      <c r="M42" s="93"/>
    </row>
    <row r="43" spans="1:13" ht="25.5">
      <c r="A43" s="168">
        <v>6</v>
      </c>
      <c r="B43" s="441" t="s">
        <v>120</v>
      </c>
      <c r="C43" s="92" t="s">
        <v>22</v>
      </c>
      <c r="D43" s="233"/>
      <c r="E43" s="192">
        <f>E10</f>
        <v>60</v>
      </c>
      <c r="F43" s="746"/>
      <c r="G43" s="195">
        <f t="shared" si="13"/>
        <v>0</v>
      </c>
      <c r="H43" s="746"/>
      <c r="I43" s="195">
        <f t="shared" si="12"/>
        <v>0</v>
      </c>
      <c r="J43" s="195">
        <f>I43+G43</f>
        <v>0</v>
      </c>
      <c r="M43" s="93"/>
    </row>
    <row r="44" spans="1:13">
      <c r="A44" s="144">
        <v>7</v>
      </c>
      <c r="B44" s="189" t="s">
        <v>199</v>
      </c>
      <c r="C44" s="190" t="s">
        <v>20</v>
      </c>
      <c r="D44" s="144"/>
      <c r="E44" s="191">
        <v>1</v>
      </c>
      <c r="F44" s="747"/>
      <c r="G44" s="192"/>
      <c r="H44" s="747"/>
      <c r="I44" s="192"/>
      <c r="J44" s="192">
        <f>SUM(J45:J47)</f>
        <v>0</v>
      </c>
      <c r="M44" s="93"/>
    </row>
    <row r="45" spans="1:13">
      <c r="A45" s="166"/>
      <c r="B45" s="193" t="s">
        <v>9</v>
      </c>
      <c r="C45" s="194" t="s">
        <v>10</v>
      </c>
      <c r="D45" s="166">
        <v>1.51</v>
      </c>
      <c r="E45" s="195">
        <f>D45*E44</f>
        <v>1.51</v>
      </c>
      <c r="F45" s="748"/>
      <c r="G45" s="195">
        <f>F45*E45</f>
        <v>0</v>
      </c>
      <c r="H45" s="746"/>
      <c r="I45" s="195"/>
      <c r="J45" s="195">
        <f>G45</f>
        <v>0</v>
      </c>
      <c r="M45" s="93"/>
    </row>
    <row r="46" spans="1:13">
      <c r="A46" s="166"/>
      <c r="B46" s="193" t="s">
        <v>200</v>
      </c>
      <c r="C46" s="194" t="s">
        <v>20</v>
      </c>
      <c r="D46" s="166">
        <v>1</v>
      </c>
      <c r="E46" s="195">
        <f>D46*E44</f>
        <v>1</v>
      </c>
      <c r="F46" s="746"/>
      <c r="G46" s="195"/>
      <c r="H46" s="746"/>
      <c r="I46" s="195">
        <f>H46*E46</f>
        <v>0</v>
      </c>
      <c r="J46" s="195">
        <f>I46</f>
        <v>0</v>
      </c>
      <c r="M46" s="93"/>
    </row>
    <row r="47" spans="1:13">
      <c r="A47" s="166"/>
      <c r="B47" s="193" t="s">
        <v>43</v>
      </c>
      <c r="C47" s="194" t="s">
        <v>13</v>
      </c>
      <c r="D47" s="166">
        <v>7.0000000000000007E-2</v>
      </c>
      <c r="E47" s="195">
        <f>D47*E44</f>
        <v>7.0000000000000007E-2</v>
      </c>
      <c r="F47" s="746"/>
      <c r="G47" s="195"/>
      <c r="H47" s="746"/>
      <c r="I47" s="195">
        <f>H47*E47</f>
        <v>0</v>
      </c>
      <c r="J47" s="195">
        <f>I47</f>
        <v>0</v>
      </c>
      <c r="M47" s="93"/>
    </row>
    <row r="48" spans="1:13">
      <c r="A48" s="144">
        <v>8</v>
      </c>
      <c r="B48" s="189" t="s">
        <v>202</v>
      </c>
      <c r="C48" s="190" t="s">
        <v>20</v>
      </c>
      <c r="D48" s="144"/>
      <c r="E48" s="191">
        <v>2</v>
      </c>
      <c r="F48" s="747"/>
      <c r="G48" s="192"/>
      <c r="H48" s="747"/>
      <c r="I48" s="192"/>
      <c r="J48" s="192">
        <f>SUM(J49:J51)</f>
        <v>0</v>
      </c>
      <c r="M48" s="93"/>
    </row>
    <row r="49" spans="1:13">
      <c r="A49" s="166"/>
      <c r="B49" s="193" t="s">
        <v>9</v>
      </c>
      <c r="C49" s="194" t="s">
        <v>10</v>
      </c>
      <c r="D49" s="166">
        <v>1.51</v>
      </c>
      <c r="E49" s="195">
        <f>D49*E48</f>
        <v>3.02</v>
      </c>
      <c r="F49" s="748"/>
      <c r="G49" s="195">
        <f>F49*E49</f>
        <v>0</v>
      </c>
      <c r="H49" s="746"/>
      <c r="I49" s="195"/>
      <c r="J49" s="195">
        <f>G49</f>
        <v>0</v>
      </c>
      <c r="M49" s="93"/>
    </row>
    <row r="50" spans="1:13">
      <c r="A50" s="166"/>
      <c r="B50" s="193" t="s">
        <v>203</v>
      </c>
      <c r="C50" s="194" t="s">
        <v>20</v>
      </c>
      <c r="D50" s="166">
        <v>1</v>
      </c>
      <c r="E50" s="195">
        <f>D50*E48</f>
        <v>2</v>
      </c>
      <c r="F50" s="746"/>
      <c r="G50" s="195"/>
      <c r="H50" s="746"/>
      <c r="I50" s="195">
        <f>H50*E50</f>
        <v>0</v>
      </c>
      <c r="J50" s="195">
        <f>I50</f>
        <v>0</v>
      </c>
      <c r="M50" s="93"/>
    </row>
    <row r="51" spans="1:13">
      <c r="A51" s="166"/>
      <c r="B51" s="193" t="s">
        <v>43</v>
      </c>
      <c r="C51" s="194" t="s">
        <v>13</v>
      </c>
      <c r="D51" s="166">
        <v>7.0000000000000007E-2</v>
      </c>
      <c r="E51" s="195">
        <f>D51*E48</f>
        <v>0.14000000000000001</v>
      </c>
      <c r="F51" s="746"/>
      <c r="G51" s="195"/>
      <c r="H51" s="746"/>
      <c r="I51" s="195">
        <f>H51*E51</f>
        <v>0</v>
      </c>
      <c r="J51" s="195">
        <f>I51</f>
        <v>0</v>
      </c>
      <c r="M51" s="93"/>
    </row>
    <row r="52" spans="1:13">
      <c r="A52" s="144">
        <v>9</v>
      </c>
      <c r="B52" s="189" t="s">
        <v>201</v>
      </c>
      <c r="C52" s="190" t="s">
        <v>20</v>
      </c>
      <c r="D52" s="144"/>
      <c r="E52" s="191">
        <v>2</v>
      </c>
      <c r="F52" s="747"/>
      <c r="G52" s="192"/>
      <c r="H52" s="747"/>
      <c r="I52" s="192"/>
      <c r="J52" s="192">
        <f>SUM(J53:J55)</f>
        <v>0</v>
      </c>
      <c r="M52" s="93"/>
    </row>
    <row r="53" spans="1:13">
      <c r="A53" s="166"/>
      <c r="B53" s="193" t="s">
        <v>9</v>
      </c>
      <c r="C53" s="194" t="s">
        <v>10</v>
      </c>
      <c r="D53" s="166">
        <v>1.51</v>
      </c>
      <c r="E53" s="195">
        <f>D53*E52</f>
        <v>3.02</v>
      </c>
      <c r="F53" s="748"/>
      <c r="G53" s="195">
        <f>F53*E53</f>
        <v>0</v>
      </c>
      <c r="H53" s="746"/>
      <c r="I53" s="195"/>
      <c r="J53" s="195">
        <f>G53</f>
        <v>0</v>
      </c>
      <c r="M53" s="93"/>
    </row>
    <row r="54" spans="1:13">
      <c r="A54" s="166"/>
      <c r="B54" s="193" t="s">
        <v>201</v>
      </c>
      <c r="C54" s="194" t="s">
        <v>20</v>
      </c>
      <c r="D54" s="166">
        <v>1</v>
      </c>
      <c r="E54" s="195">
        <f>D54*E52</f>
        <v>2</v>
      </c>
      <c r="F54" s="746"/>
      <c r="G54" s="195"/>
      <c r="H54" s="746"/>
      <c r="I54" s="195">
        <f>H54*E54</f>
        <v>0</v>
      </c>
      <c r="J54" s="195">
        <f>I54</f>
        <v>0</v>
      </c>
      <c r="M54" s="93"/>
    </row>
    <row r="55" spans="1:13">
      <c r="A55" s="166"/>
      <c r="B55" s="193" t="s">
        <v>43</v>
      </c>
      <c r="C55" s="194" t="s">
        <v>13</v>
      </c>
      <c r="D55" s="166">
        <v>7.0000000000000007E-2</v>
      </c>
      <c r="E55" s="195">
        <f>D55*E52</f>
        <v>0.14000000000000001</v>
      </c>
      <c r="F55" s="746"/>
      <c r="G55" s="195"/>
      <c r="H55" s="746"/>
      <c r="I55" s="195">
        <f>H55*E55</f>
        <v>0</v>
      </c>
      <c r="J55" s="195">
        <f>I55</f>
        <v>0</v>
      </c>
      <c r="M55" s="93"/>
    </row>
    <row r="56" spans="1:13">
      <c r="A56" s="144">
        <v>10</v>
      </c>
      <c r="B56" s="189" t="s">
        <v>204</v>
      </c>
      <c r="C56" s="190" t="s">
        <v>20</v>
      </c>
      <c r="D56" s="144"/>
      <c r="E56" s="191">
        <v>3</v>
      </c>
      <c r="F56" s="747"/>
      <c r="G56" s="192"/>
      <c r="H56" s="747"/>
      <c r="I56" s="192"/>
      <c r="J56" s="192">
        <f>SUM(J57:J59)</f>
        <v>0</v>
      </c>
      <c r="M56" s="93"/>
    </row>
    <row r="57" spans="1:13">
      <c r="A57" s="166"/>
      <c r="B57" s="193" t="s">
        <v>9</v>
      </c>
      <c r="C57" s="194" t="s">
        <v>10</v>
      </c>
      <c r="D57" s="166">
        <v>1.51</v>
      </c>
      <c r="E57" s="195">
        <f>D57*E56</f>
        <v>4.53</v>
      </c>
      <c r="F57" s="748"/>
      <c r="G57" s="195">
        <f>F57*E57</f>
        <v>0</v>
      </c>
      <c r="H57" s="746"/>
      <c r="I57" s="195"/>
      <c r="J57" s="195">
        <f>G57</f>
        <v>0</v>
      </c>
      <c r="M57" s="93"/>
    </row>
    <row r="58" spans="1:13">
      <c r="A58" s="166"/>
      <c r="B58" s="193" t="s">
        <v>205</v>
      </c>
      <c r="C58" s="194" t="s">
        <v>20</v>
      </c>
      <c r="D58" s="166">
        <v>1</v>
      </c>
      <c r="E58" s="195">
        <f>D58*E56</f>
        <v>3</v>
      </c>
      <c r="F58" s="746"/>
      <c r="G58" s="195"/>
      <c r="H58" s="746"/>
      <c r="I58" s="195">
        <f>H58*E58</f>
        <v>0</v>
      </c>
      <c r="J58" s="195">
        <f>I58</f>
        <v>0</v>
      </c>
      <c r="M58" s="93"/>
    </row>
    <row r="59" spans="1:13">
      <c r="A59" s="166"/>
      <c r="B59" s="193" t="s">
        <v>43</v>
      </c>
      <c r="C59" s="194" t="s">
        <v>13</v>
      </c>
      <c r="D59" s="166">
        <v>7.0000000000000007E-2</v>
      </c>
      <c r="E59" s="195">
        <f>D59*E56</f>
        <v>0.21000000000000002</v>
      </c>
      <c r="F59" s="746"/>
      <c r="G59" s="195"/>
      <c r="H59" s="746"/>
      <c r="I59" s="195">
        <f>H59*E59</f>
        <v>0</v>
      </c>
      <c r="J59" s="195">
        <f>I59</f>
        <v>0</v>
      </c>
      <c r="M59" s="93"/>
    </row>
    <row r="60" spans="1:13">
      <c r="A60" s="144">
        <v>11</v>
      </c>
      <c r="B60" s="189" t="s">
        <v>223</v>
      </c>
      <c r="C60" s="190" t="s">
        <v>20</v>
      </c>
      <c r="D60" s="144"/>
      <c r="E60" s="191">
        <v>7</v>
      </c>
      <c r="F60" s="747"/>
      <c r="G60" s="192"/>
      <c r="H60" s="747"/>
      <c r="I60" s="192"/>
      <c r="J60" s="192">
        <f>SUM(J61:J63)</f>
        <v>0</v>
      </c>
      <c r="M60" s="93"/>
    </row>
    <row r="61" spans="1:13" s="86" customFormat="1">
      <c r="A61" s="166"/>
      <c r="B61" s="193" t="s">
        <v>9</v>
      </c>
      <c r="C61" s="194" t="s">
        <v>10</v>
      </c>
      <c r="D61" s="166">
        <v>1.51</v>
      </c>
      <c r="E61" s="195">
        <f>D61*E60</f>
        <v>10.57</v>
      </c>
      <c r="F61" s="748"/>
      <c r="G61" s="195">
        <f>F61*E61</f>
        <v>0</v>
      </c>
      <c r="H61" s="746"/>
      <c r="I61" s="195"/>
      <c r="J61" s="195">
        <f>G61</f>
        <v>0</v>
      </c>
    </row>
    <row r="62" spans="1:13">
      <c r="A62" s="166"/>
      <c r="B62" s="193" t="s">
        <v>224</v>
      </c>
      <c r="C62" s="194" t="s">
        <v>20</v>
      </c>
      <c r="D62" s="166">
        <v>1</v>
      </c>
      <c r="E62" s="195">
        <f>D62*E60</f>
        <v>7</v>
      </c>
      <c r="F62" s="746"/>
      <c r="G62" s="195"/>
      <c r="H62" s="746"/>
      <c r="I62" s="195">
        <f>H62*E62</f>
        <v>0</v>
      </c>
      <c r="J62" s="195">
        <f>I62</f>
        <v>0</v>
      </c>
      <c r="M62" s="93"/>
    </row>
    <row r="63" spans="1:13">
      <c r="A63" s="166"/>
      <c r="B63" s="193" t="s">
        <v>43</v>
      </c>
      <c r="C63" s="194" t="s">
        <v>13</v>
      </c>
      <c r="D63" s="166">
        <v>7.0000000000000007E-2</v>
      </c>
      <c r="E63" s="195">
        <f>D63*E60</f>
        <v>0.49000000000000005</v>
      </c>
      <c r="F63" s="746"/>
      <c r="G63" s="195"/>
      <c r="H63" s="746"/>
      <c r="I63" s="195">
        <f>H63*E63</f>
        <v>0</v>
      </c>
      <c r="J63" s="195">
        <f>I63</f>
        <v>0</v>
      </c>
      <c r="M63" s="93"/>
    </row>
    <row r="64" spans="1:13" ht="14.25">
      <c r="A64" s="163"/>
      <c r="B64" s="175" t="s">
        <v>226</v>
      </c>
      <c r="C64" s="163"/>
      <c r="D64" s="163"/>
      <c r="E64" s="163"/>
      <c r="F64" s="163"/>
      <c r="G64" s="163"/>
      <c r="H64" s="163"/>
      <c r="I64" s="163"/>
      <c r="J64" s="163"/>
      <c r="M64" s="93"/>
    </row>
    <row r="65" spans="1:13">
      <c r="A65" s="164">
        <v>1</v>
      </c>
      <c r="B65" s="176" t="s">
        <v>198</v>
      </c>
      <c r="C65" s="164" t="s">
        <v>31</v>
      </c>
      <c r="D65" s="177"/>
      <c r="E65" s="177">
        <v>80</v>
      </c>
      <c r="F65" s="744"/>
      <c r="G65" s="177"/>
      <c r="H65" s="749"/>
      <c r="I65" s="178"/>
      <c r="J65" s="177">
        <f>SUM(J66:J74)</f>
        <v>0</v>
      </c>
      <c r="M65" s="93"/>
    </row>
    <row r="66" spans="1:13">
      <c r="A66" s="165"/>
      <c r="B66" s="179" t="s">
        <v>29</v>
      </c>
      <c r="C66" s="165" t="s">
        <v>24</v>
      </c>
      <c r="D66" s="180">
        <v>1.43</v>
      </c>
      <c r="E66" s="165">
        <f>D66*E65</f>
        <v>114.39999999999999</v>
      </c>
      <c r="F66" s="745"/>
      <c r="G66" s="181">
        <f>E66*F66</f>
        <v>0</v>
      </c>
      <c r="H66" s="750"/>
      <c r="I66" s="182"/>
      <c r="J66" s="181">
        <f>I66+G66</f>
        <v>0</v>
      </c>
      <c r="M66" s="93"/>
    </row>
    <row r="67" spans="1:13">
      <c r="A67" s="165"/>
      <c r="B67" s="183" t="s">
        <v>47</v>
      </c>
      <c r="C67" s="165"/>
      <c r="D67" s="165"/>
      <c r="E67" s="165"/>
      <c r="F67" s="745"/>
      <c r="G67" s="181"/>
      <c r="H67" s="745"/>
      <c r="I67" s="181"/>
      <c r="J67" s="181"/>
      <c r="M67" s="93"/>
    </row>
    <row r="68" spans="1:13">
      <c r="A68" s="165"/>
      <c r="B68" s="187" t="s">
        <v>206</v>
      </c>
      <c r="C68" s="168" t="s">
        <v>31</v>
      </c>
      <c r="D68" s="168">
        <v>1.02</v>
      </c>
      <c r="E68" s="181">
        <f>D68*E65</f>
        <v>81.599999999999994</v>
      </c>
      <c r="F68" s="745"/>
      <c r="G68" s="181"/>
      <c r="H68" s="745"/>
      <c r="I68" s="181">
        <f t="shared" ref="I68:I74" si="14">E68*H68</f>
        <v>0</v>
      </c>
      <c r="J68" s="181">
        <f>I68+G68</f>
        <v>0</v>
      </c>
      <c r="M68" s="93"/>
    </row>
    <row r="69" spans="1:13">
      <c r="A69" s="165"/>
      <c r="B69" s="179" t="s">
        <v>207</v>
      </c>
      <c r="C69" s="165" t="s">
        <v>19</v>
      </c>
      <c r="D69" s="180" t="s">
        <v>37</v>
      </c>
      <c r="E69" s="165">
        <v>4</v>
      </c>
      <c r="F69" s="745"/>
      <c r="G69" s="181"/>
      <c r="H69" s="745"/>
      <c r="I69" s="181">
        <f t="shared" si="14"/>
        <v>0</v>
      </c>
      <c r="J69" s="181">
        <f t="shared" ref="J69:J74" si="15">I69+G69</f>
        <v>0</v>
      </c>
      <c r="M69" s="93"/>
    </row>
    <row r="70" spans="1:13" ht="15">
      <c r="A70" s="165"/>
      <c r="B70" s="179" t="s">
        <v>209</v>
      </c>
      <c r="C70" s="165" t="s">
        <v>19</v>
      </c>
      <c r="D70" s="180" t="s">
        <v>37</v>
      </c>
      <c r="E70" s="165">
        <v>36</v>
      </c>
      <c r="F70" s="745"/>
      <c r="G70" s="181"/>
      <c r="H70" s="745"/>
      <c r="I70" s="181">
        <f t="shared" si="14"/>
        <v>0</v>
      </c>
      <c r="J70" s="181">
        <f t="shared" si="15"/>
        <v>0</v>
      </c>
      <c r="M70" s="93"/>
    </row>
    <row r="71" spans="1:13">
      <c r="A71" s="165"/>
      <c r="B71" s="179" t="s">
        <v>214</v>
      </c>
      <c r="C71" s="165" t="s">
        <v>19</v>
      </c>
      <c r="D71" s="180" t="s">
        <v>37</v>
      </c>
      <c r="E71" s="165">
        <v>18</v>
      </c>
      <c r="F71" s="745"/>
      <c r="G71" s="181"/>
      <c r="H71" s="745"/>
      <c r="I71" s="181">
        <f t="shared" si="14"/>
        <v>0</v>
      </c>
      <c r="J71" s="181">
        <f t="shared" si="15"/>
        <v>0</v>
      </c>
      <c r="M71" s="93"/>
    </row>
    <row r="72" spans="1:13" s="85" customFormat="1" ht="13.5">
      <c r="A72" s="165"/>
      <c r="B72" s="446" t="s">
        <v>217</v>
      </c>
      <c r="C72" s="165" t="s">
        <v>19</v>
      </c>
      <c r="D72" s="180" t="s">
        <v>37</v>
      </c>
      <c r="E72" s="165">
        <v>4</v>
      </c>
      <c r="F72" s="745"/>
      <c r="G72" s="181"/>
      <c r="H72" s="745"/>
      <c r="I72" s="181">
        <f t="shared" si="14"/>
        <v>0</v>
      </c>
      <c r="J72" s="181">
        <f t="shared" si="15"/>
        <v>0</v>
      </c>
    </row>
    <row r="73" spans="1:13" ht="13.5">
      <c r="A73" s="165"/>
      <c r="B73" s="447" t="s">
        <v>218</v>
      </c>
      <c r="C73" s="165" t="s">
        <v>19</v>
      </c>
      <c r="D73" s="180" t="s">
        <v>37</v>
      </c>
      <c r="E73" s="165">
        <v>7</v>
      </c>
      <c r="F73" s="745"/>
      <c r="G73" s="181"/>
      <c r="H73" s="745"/>
      <c r="I73" s="181">
        <f t="shared" si="14"/>
        <v>0</v>
      </c>
      <c r="J73" s="181">
        <f t="shared" si="15"/>
        <v>0</v>
      </c>
      <c r="M73" s="93"/>
    </row>
    <row r="74" spans="1:13">
      <c r="A74" s="165"/>
      <c r="B74" s="179" t="s">
        <v>30</v>
      </c>
      <c r="C74" s="165" t="s">
        <v>13</v>
      </c>
      <c r="D74" s="180">
        <v>4.5699999999999998E-2</v>
      </c>
      <c r="E74" s="165">
        <f>D74*E65</f>
        <v>3.6559999999999997</v>
      </c>
      <c r="F74" s="745"/>
      <c r="G74" s="181"/>
      <c r="H74" s="745"/>
      <c r="I74" s="181">
        <f t="shared" si="14"/>
        <v>0</v>
      </c>
      <c r="J74" s="181">
        <f t="shared" si="15"/>
        <v>0</v>
      </c>
      <c r="M74" s="93"/>
    </row>
    <row r="75" spans="1:13" ht="25.5">
      <c r="A75" s="168">
        <v>2</v>
      </c>
      <c r="B75" s="441" t="s">
        <v>120</v>
      </c>
      <c r="C75" s="92" t="s">
        <v>22</v>
      </c>
      <c r="D75" s="233"/>
      <c r="E75" s="192">
        <f>E65</f>
        <v>80</v>
      </c>
      <c r="F75" s="746"/>
      <c r="G75" s="195">
        <f t="shared" ref="G75" si="16">F75*E75</f>
        <v>0</v>
      </c>
      <c r="H75" s="746"/>
      <c r="I75" s="195">
        <f t="shared" ref="I75" si="17">H75*E75</f>
        <v>0</v>
      </c>
      <c r="J75" s="195">
        <f t="shared" ref="J75" si="18">I75+G75</f>
        <v>0</v>
      </c>
      <c r="M75" s="93"/>
    </row>
    <row r="76" spans="1:13">
      <c r="A76" s="144">
        <v>3</v>
      </c>
      <c r="B76" s="189" t="s">
        <v>227</v>
      </c>
      <c r="C76" s="190" t="s">
        <v>20</v>
      </c>
      <c r="D76" s="144"/>
      <c r="E76" s="191">
        <v>1</v>
      </c>
      <c r="F76" s="747"/>
      <c r="G76" s="192"/>
      <c r="H76" s="747"/>
      <c r="I76" s="192"/>
      <c r="J76" s="192">
        <f>SUM(J77:J79)</f>
        <v>0</v>
      </c>
      <c r="M76" s="93"/>
    </row>
    <row r="77" spans="1:13">
      <c r="A77" s="166"/>
      <c r="B77" s="193" t="s">
        <v>9</v>
      </c>
      <c r="C77" s="194" t="s">
        <v>10</v>
      </c>
      <c r="D77" s="166">
        <v>1.51</v>
      </c>
      <c r="E77" s="195">
        <f>D77*E76</f>
        <v>1.51</v>
      </c>
      <c r="F77" s="748"/>
      <c r="G77" s="195">
        <f>F77*E77</f>
        <v>0</v>
      </c>
      <c r="H77" s="746"/>
      <c r="I77" s="195"/>
      <c r="J77" s="195">
        <f>G77</f>
        <v>0</v>
      </c>
      <c r="M77" s="93"/>
    </row>
    <row r="78" spans="1:13">
      <c r="A78" s="166"/>
      <c r="B78" s="193" t="s">
        <v>228</v>
      </c>
      <c r="C78" s="194" t="s">
        <v>20</v>
      </c>
      <c r="D78" s="166">
        <v>1</v>
      </c>
      <c r="E78" s="195">
        <f>D78*E76</f>
        <v>1</v>
      </c>
      <c r="F78" s="746"/>
      <c r="G78" s="195"/>
      <c r="H78" s="746"/>
      <c r="I78" s="195">
        <f>H78*E78</f>
        <v>0</v>
      </c>
      <c r="J78" s="195">
        <f>I78</f>
        <v>0</v>
      </c>
      <c r="M78" s="93"/>
    </row>
    <row r="79" spans="1:13">
      <c r="A79" s="166"/>
      <c r="B79" s="193" t="s">
        <v>43</v>
      </c>
      <c r="C79" s="194" t="s">
        <v>13</v>
      </c>
      <c r="D79" s="166">
        <v>7.0000000000000007E-2</v>
      </c>
      <c r="E79" s="195">
        <f>D79*E76</f>
        <v>7.0000000000000007E-2</v>
      </c>
      <c r="F79" s="746"/>
      <c r="G79" s="195"/>
      <c r="H79" s="746"/>
      <c r="I79" s="195">
        <f>H79*E79</f>
        <v>0</v>
      </c>
      <c r="J79" s="195">
        <f>I79</f>
        <v>0</v>
      </c>
      <c r="M79" s="93"/>
    </row>
    <row r="80" spans="1:13">
      <c r="A80" s="144">
        <v>4</v>
      </c>
      <c r="B80" s="189" t="s">
        <v>199</v>
      </c>
      <c r="C80" s="190" t="s">
        <v>20</v>
      </c>
      <c r="D80" s="144"/>
      <c r="E80" s="191">
        <v>2</v>
      </c>
      <c r="F80" s="747"/>
      <c r="G80" s="192"/>
      <c r="H80" s="747"/>
      <c r="I80" s="192"/>
      <c r="J80" s="192">
        <f>SUM(J81:J83)</f>
        <v>0</v>
      </c>
      <c r="M80" s="93"/>
    </row>
    <row r="81" spans="1:13">
      <c r="A81" s="166"/>
      <c r="B81" s="193" t="s">
        <v>9</v>
      </c>
      <c r="C81" s="194" t="s">
        <v>10</v>
      </c>
      <c r="D81" s="166">
        <v>1.51</v>
      </c>
      <c r="E81" s="195">
        <f>D81*E80</f>
        <v>3.02</v>
      </c>
      <c r="F81" s="748"/>
      <c r="G81" s="195">
        <f>F81*E81</f>
        <v>0</v>
      </c>
      <c r="H81" s="746"/>
      <c r="I81" s="195"/>
      <c r="J81" s="195">
        <f>G81</f>
        <v>0</v>
      </c>
      <c r="M81" s="93"/>
    </row>
    <row r="82" spans="1:13">
      <c r="A82" s="166"/>
      <c r="B82" s="193" t="s">
        <v>200</v>
      </c>
      <c r="C82" s="194" t="s">
        <v>20</v>
      </c>
      <c r="D82" s="166">
        <v>1</v>
      </c>
      <c r="E82" s="195">
        <f>D82*E80</f>
        <v>2</v>
      </c>
      <c r="F82" s="746"/>
      <c r="G82" s="195"/>
      <c r="H82" s="746"/>
      <c r="I82" s="195">
        <f>H82*E82</f>
        <v>0</v>
      </c>
      <c r="J82" s="195">
        <f>I82</f>
        <v>0</v>
      </c>
      <c r="M82" s="93"/>
    </row>
    <row r="83" spans="1:13">
      <c r="A83" s="166"/>
      <c r="B83" s="193" t="s">
        <v>43</v>
      </c>
      <c r="C83" s="194" t="s">
        <v>13</v>
      </c>
      <c r="D83" s="166">
        <v>7.0000000000000007E-2</v>
      </c>
      <c r="E83" s="195">
        <f>D83*E80</f>
        <v>0.14000000000000001</v>
      </c>
      <c r="F83" s="746"/>
      <c r="G83" s="195"/>
      <c r="H83" s="746"/>
      <c r="I83" s="195">
        <f>H83*E83</f>
        <v>0</v>
      </c>
      <c r="J83" s="195">
        <f>I83</f>
        <v>0</v>
      </c>
      <c r="M83" s="93"/>
    </row>
    <row r="84" spans="1:13">
      <c r="A84" s="144">
        <v>5</v>
      </c>
      <c r="B84" s="189" t="s">
        <v>223</v>
      </c>
      <c r="C84" s="190" t="s">
        <v>20</v>
      </c>
      <c r="D84" s="144"/>
      <c r="E84" s="191">
        <v>4</v>
      </c>
      <c r="F84" s="747"/>
      <c r="G84" s="192"/>
      <c r="H84" s="747"/>
      <c r="I84" s="192"/>
      <c r="J84" s="192">
        <f>SUM(J85:J87)</f>
        <v>0</v>
      </c>
      <c r="M84" s="93"/>
    </row>
    <row r="85" spans="1:13">
      <c r="A85" s="166"/>
      <c r="B85" s="193" t="s">
        <v>9</v>
      </c>
      <c r="C85" s="194" t="s">
        <v>10</v>
      </c>
      <c r="D85" s="166">
        <v>1.51</v>
      </c>
      <c r="E85" s="195">
        <f>D85*E84</f>
        <v>6.04</v>
      </c>
      <c r="F85" s="748"/>
      <c r="G85" s="195">
        <f>F85*E85</f>
        <v>0</v>
      </c>
      <c r="H85" s="746"/>
      <c r="I85" s="195"/>
      <c r="J85" s="195">
        <f>G85</f>
        <v>0</v>
      </c>
      <c r="M85" s="93"/>
    </row>
    <row r="86" spans="1:13">
      <c r="A86" s="166"/>
      <c r="B86" s="193" t="s">
        <v>224</v>
      </c>
      <c r="C86" s="194" t="s">
        <v>20</v>
      </c>
      <c r="D86" s="166">
        <v>1</v>
      </c>
      <c r="E86" s="195">
        <f>D86*E84</f>
        <v>4</v>
      </c>
      <c r="F86" s="746"/>
      <c r="G86" s="195"/>
      <c r="H86" s="746"/>
      <c r="I86" s="195">
        <f>H86*E86</f>
        <v>0</v>
      </c>
      <c r="J86" s="195">
        <f>I86</f>
        <v>0</v>
      </c>
      <c r="M86" s="93"/>
    </row>
    <row r="87" spans="1:13">
      <c r="A87" s="166"/>
      <c r="B87" s="193" t="s">
        <v>43</v>
      </c>
      <c r="C87" s="194" t="s">
        <v>13</v>
      </c>
      <c r="D87" s="166">
        <v>7.0000000000000007E-2</v>
      </c>
      <c r="E87" s="195">
        <f>D87*E84</f>
        <v>0.28000000000000003</v>
      </c>
      <c r="F87" s="746"/>
      <c r="G87" s="195"/>
      <c r="H87" s="746"/>
      <c r="I87" s="195">
        <f>H87*E87</f>
        <v>0</v>
      </c>
      <c r="J87" s="195">
        <f>I87</f>
        <v>0</v>
      </c>
      <c r="M87" s="93"/>
    </row>
    <row r="88" spans="1:13" ht="15.75">
      <c r="A88" s="167"/>
      <c r="B88" s="232" t="s">
        <v>121</v>
      </c>
      <c r="C88" s="197"/>
      <c r="D88" s="167"/>
      <c r="E88" s="198"/>
      <c r="F88" s="756"/>
      <c r="G88" s="198"/>
      <c r="H88" s="198"/>
      <c r="I88" s="198"/>
      <c r="J88" s="198"/>
      <c r="M88" s="93"/>
    </row>
    <row r="89" spans="1:13" s="685" customFormat="1" ht="13.5">
      <c r="A89" s="679">
        <v>0</v>
      </c>
      <c r="B89" s="680" t="s">
        <v>439</v>
      </c>
      <c r="C89" s="681" t="s">
        <v>35</v>
      </c>
      <c r="D89" s="682">
        <v>1</v>
      </c>
      <c r="E89" s="683"/>
      <c r="F89" s="746"/>
      <c r="G89" s="683">
        <f>F89*D89</f>
        <v>0</v>
      </c>
      <c r="H89" s="746"/>
      <c r="I89" s="683"/>
      <c r="J89" s="684">
        <f>G89</f>
        <v>0</v>
      </c>
    </row>
    <row r="90" spans="1:13">
      <c r="A90" s="141">
        <v>1</v>
      </c>
      <c r="B90" s="199" t="s">
        <v>122</v>
      </c>
      <c r="C90" s="141" t="s">
        <v>25</v>
      </c>
      <c r="D90" s="143"/>
      <c r="E90" s="143">
        <f>E92*3+E93*2+E94*1+E95*0.5+E96*0.25</f>
        <v>32</v>
      </c>
      <c r="F90" s="751"/>
      <c r="G90" s="143"/>
      <c r="H90" s="751"/>
      <c r="I90" s="143"/>
      <c r="J90" s="143">
        <f>SUM(J91:J97)</f>
        <v>0</v>
      </c>
      <c r="M90" s="93"/>
    </row>
    <row r="91" spans="1:13">
      <c r="A91" s="168"/>
      <c r="B91" s="200" t="s">
        <v>9</v>
      </c>
      <c r="C91" s="168" t="s">
        <v>10</v>
      </c>
      <c r="D91" s="168">
        <v>0.58299999999999996</v>
      </c>
      <c r="E91" s="196">
        <f>D91*E90</f>
        <v>18.655999999999999</v>
      </c>
      <c r="F91" s="748"/>
      <c r="G91" s="196">
        <f>F91*E91</f>
        <v>0</v>
      </c>
      <c r="H91" s="748"/>
      <c r="I91" s="196"/>
      <c r="J91" s="196">
        <f>G91</f>
        <v>0</v>
      </c>
      <c r="M91" s="93"/>
    </row>
    <row r="92" spans="1:13" ht="13.5">
      <c r="A92" s="168"/>
      <c r="B92" s="448" t="s">
        <v>229</v>
      </c>
      <c r="C92" s="168" t="s">
        <v>19</v>
      </c>
      <c r="D92" s="168" t="s">
        <v>37</v>
      </c>
      <c r="E92" s="449">
        <v>6</v>
      </c>
      <c r="F92" s="748"/>
      <c r="G92" s="196"/>
      <c r="H92" s="748"/>
      <c r="I92" s="196">
        <f>H92*E92</f>
        <v>0</v>
      </c>
      <c r="J92" s="196">
        <f>I92</f>
        <v>0</v>
      </c>
      <c r="M92" s="93"/>
    </row>
    <row r="93" spans="1:13" ht="13.5">
      <c r="A93" s="168"/>
      <c r="B93" s="448" t="s">
        <v>230</v>
      </c>
      <c r="C93" s="168" t="s">
        <v>19</v>
      </c>
      <c r="D93" s="168" t="s">
        <v>37</v>
      </c>
      <c r="E93" s="449">
        <v>4</v>
      </c>
      <c r="F93" s="748"/>
      <c r="G93" s="196"/>
      <c r="H93" s="748"/>
      <c r="I93" s="196">
        <f t="shared" ref="I93:I96" si="19">H93*E93</f>
        <v>0</v>
      </c>
      <c r="J93" s="196">
        <f t="shared" ref="J93:J95" si="20">I93</f>
        <v>0</v>
      </c>
      <c r="M93" s="93"/>
    </row>
    <row r="94" spans="1:13" ht="13.5">
      <c r="A94" s="168"/>
      <c r="B94" s="448" t="s">
        <v>231</v>
      </c>
      <c r="C94" s="168" t="s">
        <v>19</v>
      </c>
      <c r="D94" s="168" t="s">
        <v>37</v>
      </c>
      <c r="E94" s="449">
        <v>2</v>
      </c>
      <c r="F94" s="748"/>
      <c r="G94" s="196"/>
      <c r="H94" s="748"/>
      <c r="I94" s="196">
        <f t="shared" si="19"/>
        <v>0</v>
      </c>
      <c r="J94" s="196">
        <f t="shared" si="20"/>
        <v>0</v>
      </c>
      <c r="M94" s="93"/>
    </row>
    <row r="95" spans="1:13" ht="13.5">
      <c r="A95" s="168"/>
      <c r="B95" s="448" t="s">
        <v>232</v>
      </c>
      <c r="C95" s="168" t="s">
        <v>19</v>
      </c>
      <c r="D95" s="168" t="s">
        <v>37</v>
      </c>
      <c r="E95" s="449">
        <v>7</v>
      </c>
      <c r="F95" s="748"/>
      <c r="G95" s="196"/>
      <c r="H95" s="748"/>
      <c r="I95" s="196">
        <f t="shared" si="19"/>
        <v>0</v>
      </c>
      <c r="J95" s="196">
        <f t="shared" si="20"/>
        <v>0</v>
      </c>
      <c r="M95" s="93"/>
    </row>
    <row r="96" spans="1:13" ht="13.5">
      <c r="A96" s="168"/>
      <c r="B96" s="448" t="s">
        <v>233</v>
      </c>
      <c r="C96" s="168" t="s">
        <v>19</v>
      </c>
      <c r="D96" s="168" t="s">
        <v>37</v>
      </c>
      <c r="E96" s="449">
        <v>2</v>
      </c>
      <c r="F96" s="748"/>
      <c r="G96" s="196"/>
      <c r="H96" s="748"/>
      <c r="I96" s="196">
        <f t="shared" si="19"/>
        <v>0</v>
      </c>
      <c r="J96" s="196">
        <f>I96</f>
        <v>0</v>
      </c>
      <c r="M96" s="93"/>
    </row>
    <row r="97" spans="1:13">
      <c r="A97" s="168"/>
      <c r="B97" s="200" t="s">
        <v>43</v>
      </c>
      <c r="C97" s="168" t="s">
        <v>13</v>
      </c>
      <c r="D97" s="168">
        <v>0.20799999999999999</v>
      </c>
      <c r="E97" s="196">
        <f>D97*E90</f>
        <v>6.6559999999999997</v>
      </c>
      <c r="F97" s="748"/>
      <c r="G97" s="196"/>
      <c r="H97" s="748"/>
      <c r="I97" s="196">
        <f t="shared" ref="I97" si="21">H97*E97</f>
        <v>0</v>
      </c>
      <c r="J97" s="196">
        <f t="shared" ref="J97" si="22">I97</f>
        <v>0</v>
      </c>
      <c r="M97" s="93"/>
    </row>
    <row r="98" spans="1:13">
      <c r="A98" s="141">
        <v>2</v>
      </c>
      <c r="B98" s="199" t="s">
        <v>71</v>
      </c>
      <c r="C98" s="141" t="s">
        <v>25</v>
      </c>
      <c r="D98" s="141"/>
      <c r="E98" s="143">
        <f>E100*3+E101*2+E102*1+E103*0.5+E104*0.3</f>
        <v>26.2</v>
      </c>
      <c r="F98" s="751"/>
      <c r="G98" s="143"/>
      <c r="H98" s="751"/>
      <c r="I98" s="143"/>
      <c r="J98" s="143">
        <f>SUM(J99:J105)</f>
        <v>0</v>
      </c>
      <c r="M98" s="93"/>
    </row>
    <row r="99" spans="1:13">
      <c r="A99" s="168"/>
      <c r="B99" s="200" t="s">
        <v>9</v>
      </c>
      <c r="C99" s="168" t="s">
        <v>10</v>
      </c>
      <c r="D99" s="168">
        <v>0.60899999999999999</v>
      </c>
      <c r="E99" s="196">
        <f>D99*E98</f>
        <v>15.9558</v>
      </c>
      <c r="F99" s="748"/>
      <c r="G99" s="196">
        <f>F99*E99</f>
        <v>0</v>
      </c>
      <c r="H99" s="748"/>
      <c r="I99" s="196"/>
      <c r="J99" s="196">
        <f>G99</f>
        <v>0</v>
      </c>
      <c r="M99" s="93"/>
    </row>
    <row r="100" spans="1:13" ht="13.5">
      <c r="A100" s="168"/>
      <c r="B100" s="448" t="s">
        <v>234</v>
      </c>
      <c r="C100" s="168" t="s">
        <v>19</v>
      </c>
      <c r="D100" s="168" t="s">
        <v>37</v>
      </c>
      <c r="E100" s="449">
        <v>2</v>
      </c>
      <c r="F100" s="748"/>
      <c r="G100" s="196"/>
      <c r="H100" s="748"/>
      <c r="I100" s="196">
        <f>H100*E100</f>
        <v>0</v>
      </c>
      <c r="J100" s="196">
        <f>I100</f>
        <v>0</v>
      </c>
      <c r="M100" s="93"/>
    </row>
    <row r="101" spans="1:13" ht="13.5">
      <c r="A101" s="168"/>
      <c r="B101" s="448" t="s">
        <v>235</v>
      </c>
      <c r="C101" s="168" t="s">
        <v>19</v>
      </c>
      <c r="D101" s="168" t="s">
        <v>37</v>
      </c>
      <c r="E101" s="449">
        <v>5</v>
      </c>
      <c r="F101" s="748"/>
      <c r="G101" s="196"/>
      <c r="H101" s="748"/>
      <c r="I101" s="196">
        <f t="shared" ref="I101:I104" si="23">H101*E101</f>
        <v>0</v>
      </c>
      <c r="J101" s="196">
        <f t="shared" ref="J101:J103" si="24">I101</f>
        <v>0</v>
      </c>
      <c r="M101" s="93"/>
    </row>
    <row r="102" spans="1:13" ht="13.5">
      <c r="A102" s="168"/>
      <c r="B102" s="448" t="s">
        <v>236</v>
      </c>
      <c r="C102" s="168" t="s">
        <v>19</v>
      </c>
      <c r="D102" s="168" t="s">
        <v>37</v>
      </c>
      <c r="E102" s="449">
        <v>5</v>
      </c>
      <c r="F102" s="748"/>
      <c r="G102" s="196"/>
      <c r="H102" s="748"/>
      <c r="I102" s="196">
        <f t="shared" si="23"/>
        <v>0</v>
      </c>
      <c r="J102" s="196">
        <f t="shared" si="24"/>
        <v>0</v>
      </c>
      <c r="M102" s="93"/>
    </row>
    <row r="103" spans="1:13" ht="13.5">
      <c r="A103" s="168"/>
      <c r="B103" s="448" t="s">
        <v>237</v>
      </c>
      <c r="C103" s="168" t="s">
        <v>19</v>
      </c>
      <c r="D103" s="168" t="s">
        <v>37</v>
      </c>
      <c r="E103" s="449">
        <v>8</v>
      </c>
      <c r="F103" s="748"/>
      <c r="G103" s="196"/>
      <c r="H103" s="748"/>
      <c r="I103" s="196">
        <f t="shared" si="23"/>
        <v>0</v>
      </c>
      <c r="J103" s="196">
        <f t="shared" si="24"/>
        <v>0</v>
      </c>
      <c r="M103" s="93"/>
    </row>
    <row r="104" spans="1:13" ht="13.5">
      <c r="A104" s="168"/>
      <c r="B104" s="448" t="s">
        <v>238</v>
      </c>
      <c r="C104" s="168" t="s">
        <v>19</v>
      </c>
      <c r="D104" s="168" t="s">
        <v>37</v>
      </c>
      <c r="E104" s="449">
        <v>4</v>
      </c>
      <c r="F104" s="748"/>
      <c r="G104" s="196"/>
      <c r="H104" s="748"/>
      <c r="I104" s="196">
        <f t="shared" si="23"/>
        <v>0</v>
      </c>
      <c r="J104" s="196">
        <f>I104</f>
        <v>0</v>
      </c>
      <c r="M104" s="93"/>
    </row>
    <row r="105" spans="1:13">
      <c r="A105" s="168"/>
      <c r="B105" s="200" t="s">
        <v>43</v>
      </c>
      <c r="C105" s="168" t="s">
        <v>13</v>
      </c>
      <c r="D105" s="168">
        <v>0.156</v>
      </c>
      <c r="E105" s="196">
        <f>D105*E98</f>
        <v>4.0872000000000002</v>
      </c>
      <c r="F105" s="748"/>
      <c r="G105" s="196"/>
      <c r="H105" s="748"/>
      <c r="I105" s="196">
        <f t="shared" ref="I105" si="25">H105*E105</f>
        <v>0</v>
      </c>
      <c r="J105" s="196">
        <f t="shared" ref="J105" si="26">I105</f>
        <v>0</v>
      </c>
      <c r="M105" s="93"/>
    </row>
    <row r="106" spans="1:13" ht="13.5">
      <c r="A106" s="168">
        <v>3</v>
      </c>
      <c r="B106" s="450" t="s">
        <v>239</v>
      </c>
      <c r="C106" s="449" t="s">
        <v>19</v>
      </c>
      <c r="D106" s="168" t="s">
        <v>37</v>
      </c>
      <c r="E106" s="449">
        <v>6</v>
      </c>
      <c r="F106" s="748"/>
      <c r="G106" s="196"/>
      <c r="H106" s="748"/>
      <c r="I106" s="196">
        <f t="shared" ref="I106" si="27">H106*E106</f>
        <v>0</v>
      </c>
      <c r="J106" s="143">
        <f t="shared" ref="J106" si="28">I106</f>
        <v>0</v>
      </c>
      <c r="M106" s="93"/>
    </row>
    <row r="107" spans="1:13" ht="13.5">
      <c r="A107" s="168">
        <v>4</v>
      </c>
      <c r="B107" s="450" t="s">
        <v>240</v>
      </c>
      <c r="C107" s="449" t="s">
        <v>19</v>
      </c>
      <c r="D107" s="168" t="s">
        <v>37</v>
      </c>
      <c r="E107" s="449">
        <v>5</v>
      </c>
      <c r="F107" s="748"/>
      <c r="G107" s="196"/>
      <c r="H107" s="748"/>
      <c r="I107" s="196">
        <f t="shared" ref="I107" si="29">H107*E107</f>
        <v>0</v>
      </c>
      <c r="J107" s="143">
        <f t="shared" ref="J107" si="30">I107</f>
        <v>0</v>
      </c>
      <c r="M107" s="93"/>
    </row>
    <row r="108" spans="1:13" ht="14.25">
      <c r="A108" s="169">
        <v>5</v>
      </c>
      <c r="B108" s="203" t="s">
        <v>241</v>
      </c>
      <c r="C108" s="204" t="s">
        <v>20</v>
      </c>
      <c r="D108" s="205"/>
      <c r="E108" s="206">
        <v>3</v>
      </c>
      <c r="F108" s="752"/>
      <c r="G108" s="207"/>
      <c r="H108" s="752"/>
      <c r="I108" s="207"/>
      <c r="J108" s="207">
        <f>SUM(J109:J111)</f>
        <v>0</v>
      </c>
      <c r="M108" s="93"/>
    </row>
    <row r="109" spans="1:13" ht="13.5">
      <c r="A109" s="169"/>
      <c r="B109" s="208" t="s">
        <v>9</v>
      </c>
      <c r="C109" s="209" t="s">
        <v>10</v>
      </c>
      <c r="D109" s="169">
        <v>0.58399999999999996</v>
      </c>
      <c r="E109" s="210">
        <f>E108*D109</f>
        <v>1.7519999999999998</v>
      </c>
      <c r="F109" s="753"/>
      <c r="G109" s="210">
        <f>F109*E109</f>
        <v>0</v>
      </c>
      <c r="H109" s="753"/>
      <c r="I109" s="210"/>
      <c r="J109" s="210">
        <f>G109</f>
        <v>0</v>
      </c>
      <c r="M109" s="93"/>
    </row>
    <row r="110" spans="1:13" ht="14.25">
      <c r="A110" s="169"/>
      <c r="B110" s="211" t="s">
        <v>242</v>
      </c>
      <c r="C110" s="209" t="s">
        <v>20</v>
      </c>
      <c r="D110" s="169">
        <v>1</v>
      </c>
      <c r="E110" s="210">
        <f>D110*E108</f>
        <v>3</v>
      </c>
      <c r="F110" s="753"/>
      <c r="G110" s="210"/>
      <c r="H110" s="753"/>
      <c r="I110" s="210">
        <f>H110*E110</f>
        <v>0</v>
      </c>
      <c r="J110" s="210">
        <f>I110</f>
        <v>0</v>
      </c>
      <c r="M110" s="93"/>
    </row>
    <row r="111" spans="1:13" ht="13.5">
      <c r="A111" s="169"/>
      <c r="B111" s="208" t="s">
        <v>43</v>
      </c>
      <c r="C111" s="169" t="s">
        <v>13</v>
      </c>
      <c r="D111" s="169">
        <v>2.4E-2</v>
      </c>
      <c r="E111" s="210">
        <f>D111*E108</f>
        <v>7.2000000000000008E-2</v>
      </c>
      <c r="F111" s="753"/>
      <c r="G111" s="210"/>
      <c r="H111" s="753"/>
      <c r="I111" s="210">
        <f>H111*E111</f>
        <v>0</v>
      </c>
      <c r="J111" s="210">
        <f>I111</f>
        <v>0</v>
      </c>
      <c r="M111" s="93"/>
    </row>
    <row r="112" spans="1:13" ht="14.25">
      <c r="A112" s="169">
        <v>6</v>
      </c>
      <c r="B112" s="203" t="s">
        <v>243</v>
      </c>
      <c r="C112" s="204" t="s">
        <v>20</v>
      </c>
      <c r="D112" s="205"/>
      <c r="E112" s="206">
        <v>3</v>
      </c>
      <c r="F112" s="752"/>
      <c r="G112" s="207"/>
      <c r="H112" s="752"/>
      <c r="I112" s="207"/>
      <c r="J112" s="207">
        <f>SUM(J113:J115)</f>
        <v>0</v>
      </c>
      <c r="M112" s="93"/>
    </row>
    <row r="113" spans="1:13" ht="13.5">
      <c r="A113" s="169"/>
      <c r="B113" s="208" t="s">
        <v>9</v>
      </c>
      <c r="C113" s="209" t="s">
        <v>10</v>
      </c>
      <c r="D113" s="169">
        <v>0.58399999999999996</v>
      </c>
      <c r="E113" s="210">
        <f>E112*D113</f>
        <v>1.7519999999999998</v>
      </c>
      <c r="F113" s="753"/>
      <c r="G113" s="210">
        <f>F113*E113</f>
        <v>0</v>
      </c>
      <c r="H113" s="753"/>
      <c r="I113" s="210"/>
      <c r="J113" s="210">
        <f>G113</f>
        <v>0</v>
      </c>
      <c r="M113" s="93"/>
    </row>
    <row r="114" spans="1:13" ht="14.25">
      <c r="A114" s="169"/>
      <c r="B114" s="211" t="s">
        <v>244</v>
      </c>
      <c r="C114" s="209" t="s">
        <v>20</v>
      </c>
      <c r="D114" s="169">
        <v>1</v>
      </c>
      <c r="E114" s="210">
        <f>D114*E112</f>
        <v>3</v>
      </c>
      <c r="F114" s="753"/>
      <c r="G114" s="210"/>
      <c r="H114" s="753"/>
      <c r="I114" s="210">
        <f>H114*E114</f>
        <v>0</v>
      </c>
      <c r="J114" s="210">
        <f>I114</f>
        <v>0</v>
      </c>
      <c r="M114" s="93"/>
    </row>
    <row r="115" spans="1:13" ht="13.5">
      <c r="A115" s="169"/>
      <c r="B115" s="208" t="s">
        <v>43</v>
      </c>
      <c r="C115" s="169" t="s">
        <v>13</v>
      </c>
      <c r="D115" s="169">
        <v>2.4E-2</v>
      </c>
      <c r="E115" s="210">
        <f>D115*E112</f>
        <v>7.2000000000000008E-2</v>
      </c>
      <c r="F115" s="753"/>
      <c r="G115" s="210"/>
      <c r="H115" s="753"/>
      <c r="I115" s="210">
        <f>H115*E115</f>
        <v>0</v>
      </c>
      <c r="J115" s="210">
        <f>I115</f>
        <v>0</v>
      </c>
      <c r="M115" s="93"/>
    </row>
    <row r="116" spans="1:13" ht="14.25">
      <c r="A116" s="169">
        <v>7</v>
      </c>
      <c r="B116" s="203" t="s">
        <v>245</v>
      </c>
      <c r="C116" s="204" t="s">
        <v>20</v>
      </c>
      <c r="D116" s="205"/>
      <c r="E116" s="206">
        <v>2</v>
      </c>
      <c r="F116" s="752"/>
      <c r="G116" s="207"/>
      <c r="H116" s="752"/>
      <c r="I116" s="207"/>
      <c r="J116" s="207">
        <f>SUM(J117:J119)</f>
        <v>0</v>
      </c>
      <c r="M116" s="93"/>
    </row>
    <row r="117" spans="1:13" ht="13.5">
      <c r="A117" s="169"/>
      <c r="B117" s="208" t="s">
        <v>9</v>
      </c>
      <c r="C117" s="209" t="s">
        <v>10</v>
      </c>
      <c r="D117" s="169">
        <v>0.58399999999999996</v>
      </c>
      <c r="E117" s="210">
        <f>E116*D117</f>
        <v>1.1679999999999999</v>
      </c>
      <c r="F117" s="753"/>
      <c r="G117" s="210">
        <f>F117*E117</f>
        <v>0</v>
      </c>
      <c r="H117" s="753"/>
      <c r="I117" s="210"/>
      <c r="J117" s="210">
        <f>G117</f>
        <v>0</v>
      </c>
      <c r="M117" s="93"/>
    </row>
    <row r="118" spans="1:13" ht="14.25">
      <c r="A118" s="169"/>
      <c r="B118" s="211" t="s">
        <v>246</v>
      </c>
      <c r="C118" s="209" t="s">
        <v>20</v>
      </c>
      <c r="D118" s="169">
        <v>1</v>
      </c>
      <c r="E118" s="210">
        <f>D118*E116</f>
        <v>2</v>
      </c>
      <c r="F118" s="753"/>
      <c r="G118" s="210"/>
      <c r="H118" s="753"/>
      <c r="I118" s="210">
        <f>H118*E118</f>
        <v>0</v>
      </c>
      <c r="J118" s="210">
        <f>I118</f>
        <v>0</v>
      </c>
      <c r="M118" s="93"/>
    </row>
    <row r="119" spans="1:13" ht="13.5">
      <c r="A119" s="169"/>
      <c r="B119" s="208" t="s">
        <v>43</v>
      </c>
      <c r="C119" s="169" t="s">
        <v>13</v>
      </c>
      <c r="D119" s="169">
        <v>2.4E-2</v>
      </c>
      <c r="E119" s="210">
        <f>D119*E116</f>
        <v>4.8000000000000001E-2</v>
      </c>
      <c r="F119" s="753"/>
      <c r="G119" s="210"/>
      <c r="H119" s="753"/>
      <c r="I119" s="210">
        <f>H119*E119</f>
        <v>0</v>
      </c>
      <c r="J119" s="210">
        <f>I119</f>
        <v>0</v>
      </c>
      <c r="M119" s="93"/>
    </row>
    <row r="120" spans="1:13" ht="14.25">
      <c r="A120" s="169">
        <v>8</v>
      </c>
      <c r="B120" s="203" t="s">
        <v>247</v>
      </c>
      <c r="C120" s="204" t="s">
        <v>20</v>
      </c>
      <c r="D120" s="205"/>
      <c r="E120" s="206">
        <v>5</v>
      </c>
      <c r="F120" s="752"/>
      <c r="G120" s="207"/>
      <c r="H120" s="752"/>
      <c r="I120" s="207"/>
      <c r="J120" s="207">
        <f>SUM(J121:J123)</f>
        <v>0</v>
      </c>
      <c r="M120" s="93"/>
    </row>
    <row r="121" spans="1:13" ht="13.5">
      <c r="A121" s="169"/>
      <c r="B121" s="208" t="s">
        <v>9</v>
      </c>
      <c r="C121" s="209" t="s">
        <v>10</v>
      </c>
      <c r="D121" s="169">
        <v>0.58399999999999996</v>
      </c>
      <c r="E121" s="210">
        <f>E120*D121</f>
        <v>2.92</v>
      </c>
      <c r="F121" s="753"/>
      <c r="G121" s="210">
        <f>F121*E121</f>
        <v>0</v>
      </c>
      <c r="H121" s="753"/>
      <c r="I121" s="210"/>
      <c r="J121" s="210">
        <f>G121</f>
        <v>0</v>
      </c>
      <c r="M121" s="93"/>
    </row>
    <row r="122" spans="1:13" ht="14.25">
      <c r="A122" s="169"/>
      <c r="B122" s="211" t="s">
        <v>248</v>
      </c>
      <c r="C122" s="209" t="s">
        <v>20</v>
      </c>
      <c r="D122" s="169">
        <v>1</v>
      </c>
      <c r="E122" s="210">
        <f>D122*E120</f>
        <v>5</v>
      </c>
      <c r="F122" s="753"/>
      <c r="G122" s="210"/>
      <c r="H122" s="753"/>
      <c r="I122" s="210">
        <f>H122*E122</f>
        <v>0</v>
      </c>
      <c r="J122" s="210">
        <f>I122</f>
        <v>0</v>
      </c>
      <c r="M122" s="93"/>
    </row>
    <row r="123" spans="1:13" ht="13.5">
      <c r="A123" s="169"/>
      <c r="B123" s="208" t="s">
        <v>43</v>
      </c>
      <c r="C123" s="169" t="s">
        <v>13</v>
      </c>
      <c r="D123" s="169">
        <v>2.4E-2</v>
      </c>
      <c r="E123" s="210">
        <f>D123*E120</f>
        <v>0.12</v>
      </c>
      <c r="F123" s="753"/>
      <c r="G123" s="210"/>
      <c r="H123" s="753"/>
      <c r="I123" s="210">
        <f>H123*E123</f>
        <v>0</v>
      </c>
      <c r="J123" s="210">
        <f>I123</f>
        <v>0</v>
      </c>
      <c r="M123" s="93"/>
    </row>
    <row r="124" spans="1:13" ht="14.25">
      <c r="A124" s="169">
        <v>9</v>
      </c>
      <c r="B124" s="203" t="s">
        <v>249</v>
      </c>
      <c r="C124" s="204" t="s">
        <v>20</v>
      </c>
      <c r="D124" s="205"/>
      <c r="E124" s="206">
        <v>2</v>
      </c>
      <c r="F124" s="752"/>
      <c r="G124" s="207"/>
      <c r="H124" s="752"/>
      <c r="I124" s="207"/>
      <c r="J124" s="207">
        <f>SUM(J125:J127)</f>
        <v>0</v>
      </c>
      <c r="M124" s="93"/>
    </row>
    <row r="125" spans="1:13" ht="13.5">
      <c r="A125" s="169"/>
      <c r="B125" s="208" t="s">
        <v>9</v>
      </c>
      <c r="C125" s="209" t="s">
        <v>10</v>
      </c>
      <c r="D125" s="169">
        <v>0.58399999999999996</v>
      </c>
      <c r="E125" s="210">
        <f>E124*D125</f>
        <v>1.1679999999999999</v>
      </c>
      <c r="F125" s="753"/>
      <c r="G125" s="210">
        <f>F125*E125</f>
        <v>0</v>
      </c>
      <c r="H125" s="753"/>
      <c r="I125" s="210"/>
      <c r="J125" s="210">
        <f>G125</f>
        <v>0</v>
      </c>
      <c r="M125" s="93"/>
    </row>
    <row r="126" spans="1:13" ht="14.25">
      <c r="A126" s="169"/>
      <c r="B126" s="211" t="s">
        <v>250</v>
      </c>
      <c r="C126" s="209" t="s">
        <v>20</v>
      </c>
      <c r="D126" s="169">
        <v>1</v>
      </c>
      <c r="E126" s="210">
        <f>D126*E124</f>
        <v>2</v>
      </c>
      <c r="F126" s="753"/>
      <c r="G126" s="210"/>
      <c r="H126" s="753"/>
      <c r="I126" s="210">
        <f>H126*E126</f>
        <v>0</v>
      </c>
      <c r="J126" s="210">
        <f>I126</f>
        <v>0</v>
      </c>
      <c r="M126" s="93"/>
    </row>
    <row r="127" spans="1:13" ht="13.5">
      <c r="A127" s="169"/>
      <c r="B127" s="208" t="s">
        <v>43</v>
      </c>
      <c r="C127" s="169" t="s">
        <v>13</v>
      </c>
      <c r="D127" s="169">
        <v>2.4E-2</v>
      </c>
      <c r="E127" s="210">
        <f>D127*E124</f>
        <v>4.8000000000000001E-2</v>
      </c>
      <c r="F127" s="753"/>
      <c r="G127" s="210"/>
      <c r="H127" s="753"/>
      <c r="I127" s="210">
        <f>H127*E127</f>
        <v>0</v>
      </c>
      <c r="J127" s="210">
        <f>I127</f>
        <v>0</v>
      </c>
      <c r="M127" s="93"/>
    </row>
    <row r="128" spans="1:13" ht="15.75">
      <c r="A128" s="170">
        <v>10</v>
      </c>
      <c r="B128" s="450" t="s">
        <v>252</v>
      </c>
      <c r="C128" s="212" t="s">
        <v>20</v>
      </c>
      <c r="D128" s="205"/>
      <c r="E128" s="213">
        <v>10</v>
      </c>
      <c r="F128" s="754"/>
      <c r="G128" s="214"/>
      <c r="H128" s="754"/>
      <c r="I128" s="214"/>
      <c r="J128" s="214">
        <f>SUM(J129:J131)</f>
        <v>0</v>
      </c>
      <c r="M128" s="93"/>
    </row>
    <row r="129" spans="1:13" ht="14.25">
      <c r="A129" s="170"/>
      <c r="B129" s="215" t="s">
        <v>9</v>
      </c>
      <c r="C129" s="216" t="s">
        <v>10</v>
      </c>
      <c r="D129" s="170">
        <v>0.38900000000000001</v>
      </c>
      <c r="E129" s="217">
        <f>E128*D129</f>
        <v>3.89</v>
      </c>
      <c r="F129" s="755"/>
      <c r="G129" s="217">
        <f>F129*E129</f>
        <v>0</v>
      </c>
      <c r="H129" s="755"/>
      <c r="I129" s="217"/>
      <c r="J129" s="217">
        <f>G129</f>
        <v>0</v>
      </c>
      <c r="M129" s="93"/>
    </row>
    <row r="130" spans="1:13" ht="15.75">
      <c r="A130" s="170"/>
      <c r="B130" s="448" t="s">
        <v>251</v>
      </c>
      <c r="C130" s="216" t="s">
        <v>20</v>
      </c>
      <c r="D130" s="170">
        <v>1</v>
      </c>
      <c r="E130" s="217">
        <f>D130*E128</f>
        <v>10</v>
      </c>
      <c r="F130" s="755"/>
      <c r="G130" s="217"/>
      <c r="H130" s="755"/>
      <c r="I130" s="217">
        <f>H130*E130</f>
        <v>0</v>
      </c>
      <c r="J130" s="217">
        <f>I130</f>
        <v>0</v>
      </c>
      <c r="M130" s="93"/>
    </row>
    <row r="131" spans="1:13" ht="14.25">
      <c r="A131" s="170"/>
      <c r="B131" s="215" t="s">
        <v>43</v>
      </c>
      <c r="C131" s="170" t="s">
        <v>13</v>
      </c>
      <c r="D131" s="170">
        <v>2.4E-2</v>
      </c>
      <c r="E131" s="217">
        <f>D131*E128</f>
        <v>0.24</v>
      </c>
      <c r="F131" s="755"/>
      <c r="G131" s="217"/>
      <c r="H131" s="755"/>
      <c r="I131" s="217">
        <f>H131*E131</f>
        <v>0</v>
      </c>
      <c r="J131" s="217">
        <f>I131</f>
        <v>0</v>
      </c>
      <c r="M131" s="93"/>
    </row>
    <row r="132" spans="1:13" ht="15.75">
      <c r="A132" s="170">
        <v>11</v>
      </c>
      <c r="B132" s="450" t="s">
        <v>253</v>
      </c>
      <c r="C132" s="212" t="s">
        <v>20</v>
      </c>
      <c r="D132" s="205"/>
      <c r="E132" s="213">
        <v>17</v>
      </c>
      <c r="F132" s="754"/>
      <c r="G132" s="214"/>
      <c r="H132" s="754"/>
      <c r="I132" s="214"/>
      <c r="J132" s="214">
        <f>SUM(J133:J135)</f>
        <v>0</v>
      </c>
      <c r="M132" s="93"/>
    </row>
    <row r="133" spans="1:13" ht="14.25">
      <c r="A133" s="170"/>
      <c r="B133" s="215" t="s">
        <v>9</v>
      </c>
      <c r="C133" s="216" t="s">
        <v>10</v>
      </c>
      <c r="D133" s="170">
        <v>0.38900000000000001</v>
      </c>
      <c r="E133" s="217">
        <f>E132*D133</f>
        <v>6.6130000000000004</v>
      </c>
      <c r="F133" s="755"/>
      <c r="G133" s="217">
        <f>F133*E133</f>
        <v>0</v>
      </c>
      <c r="H133" s="755"/>
      <c r="I133" s="217"/>
      <c r="J133" s="217">
        <f>G133</f>
        <v>0</v>
      </c>
      <c r="M133" s="93"/>
    </row>
    <row r="134" spans="1:13" ht="15.75">
      <c r="A134" s="170"/>
      <c r="B134" s="448" t="s">
        <v>254</v>
      </c>
      <c r="C134" s="216" t="s">
        <v>20</v>
      </c>
      <c r="D134" s="170">
        <v>1</v>
      </c>
      <c r="E134" s="217">
        <f>D134*E132</f>
        <v>17</v>
      </c>
      <c r="F134" s="755"/>
      <c r="G134" s="217"/>
      <c r="H134" s="755"/>
      <c r="I134" s="217">
        <f>H134*E134</f>
        <v>0</v>
      </c>
      <c r="J134" s="217">
        <f>I134</f>
        <v>0</v>
      </c>
      <c r="M134" s="93"/>
    </row>
    <row r="135" spans="1:13" ht="14.25">
      <c r="A135" s="170"/>
      <c r="B135" s="215" t="s">
        <v>43</v>
      </c>
      <c r="C135" s="170" t="s">
        <v>13</v>
      </c>
      <c r="D135" s="170">
        <v>2.4E-2</v>
      </c>
      <c r="E135" s="217">
        <f>D135*E132</f>
        <v>0.40800000000000003</v>
      </c>
      <c r="F135" s="755"/>
      <c r="G135" s="217"/>
      <c r="H135" s="755"/>
      <c r="I135" s="217">
        <f>H135*E135</f>
        <v>0</v>
      </c>
      <c r="J135" s="217">
        <f>I135</f>
        <v>0</v>
      </c>
      <c r="M135" s="93"/>
    </row>
    <row r="136" spans="1:13" ht="15.75">
      <c r="A136" s="170">
        <v>12</v>
      </c>
      <c r="B136" s="450" t="s">
        <v>256</v>
      </c>
      <c r="C136" s="212" t="s">
        <v>20</v>
      </c>
      <c r="D136" s="205"/>
      <c r="E136" s="213">
        <v>4</v>
      </c>
      <c r="F136" s="754"/>
      <c r="G136" s="214"/>
      <c r="H136" s="754"/>
      <c r="I136" s="214"/>
      <c r="J136" s="214">
        <f>SUM(J137:J139)</f>
        <v>0</v>
      </c>
      <c r="M136" s="93"/>
    </row>
    <row r="137" spans="1:13" ht="14.25">
      <c r="A137" s="170"/>
      <c r="B137" s="215" t="s">
        <v>9</v>
      </c>
      <c r="C137" s="216" t="s">
        <v>10</v>
      </c>
      <c r="D137" s="170">
        <v>0.38900000000000001</v>
      </c>
      <c r="E137" s="217">
        <f>E136*D137</f>
        <v>1.556</v>
      </c>
      <c r="F137" s="755"/>
      <c r="G137" s="217">
        <f>F137*E137</f>
        <v>0</v>
      </c>
      <c r="H137" s="755"/>
      <c r="I137" s="217"/>
      <c r="J137" s="217">
        <f>G137</f>
        <v>0</v>
      </c>
      <c r="M137" s="93"/>
    </row>
    <row r="138" spans="1:13" ht="15.75">
      <c r="A138" s="170"/>
      <c r="B138" s="448" t="s">
        <v>255</v>
      </c>
      <c r="C138" s="216" t="s">
        <v>20</v>
      </c>
      <c r="D138" s="170">
        <v>1</v>
      </c>
      <c r="E138" s="217">
        <f>D138*E136</f>
        <v>4</v>
      </c>
      <c r="F138" s="755"/>
      <c r="G138" s="217"/>
      <c r="H138" s="755"/>
      <c r="I138" s="217">
        <f>H138*E138</f>
        <v>0</v>
      </c>
      <c r="J138" s="217">
        <f>I138</f>
        <v>0</v>
      </c>
      <c r="M138" s="93"/>
    </row>
    <row r="139" spans="1:13" ht="14.25">
      <c r="A139" s="170"/>
      <c r="B139" s="215" t="s">
        <v>43</v>
      </c>
      <c r="C139" s="170" t="s">
        <v>13</v>
      </c>
      <c r="D139" s="170">
        <v>2.4E-2</v>
      </c>
      <c r="E139" s="217">
        <f>D139*E136</f>
        <v>9.6000000000000002E-2</v>
      </c>
      <c r="F139" s="755"/>
      <c r="G139" s="217"/>
      <c r="H139" s="755"/>
      <c r="I139" s="217">
        <f>H139*E139</f>
        <v>0</v>
      </c>
      <c r="J139" s="217">
        <f>I139</f>
        <v>0</v>
      </c>
      <c r="M139" s="93"/>
    </row>
    <row r="140" spans="1:13" ht="15.75">
      <c r="A140" s="170">
        <v>13</v>
      </c>
      <c r="B140" s="450" t="s">
        <v>258</v>
      </c>
      <c r="C140" s="212" t="s">
        <v>20</v>
      </c>
      <c r="D140" s="205"/>
      <c r="E140" s="213">
        <v>16</v>
      </c>
      <c r="F140" s="754"/>
      <c r="G140" s="214"/>
      <c r="H140" s="754"/>
      <c r="I140" s="214"/>
      <c r="J140" s="214">
        <f>SUM(J141:J143)</f>
        <v>0</v>
      </c>
      <c r="M140" s="93"/>
    </row>
    <row r="141" spans="1:13" ht="14.25">
      <c r="A141" s="170"/>
      <c r="B141" s="215" t="s">
        <v>9</v>
      </c>
      <c r="C141" s="216" t="s">
        <v>10</v>
      </c>
      <c r="D141" s="170">
        <v>0.38900000000000001</v>
      </c>
      <c r="E141" s="217">
        <f>E140*D141</f>
        <v>6.2240000000000002</v>
      </c>
      <c r="F141" s="755"/>
      <c r="G141" s="217">
        <f>F141*E141</f>
        <v>0</v>
      </c>
      <c r="H141" s="755"/>
      <c r="I141" s="217"/>
      <c r="J141" s="217">
        <f>G141</f>
        <v>0</v>
      </c>
      <c r="M141" s="93"/>
    </row>
    <row r="142" spans="1:13" ht="15.75">
      <c r="A142" s="170"/>
      <c r="B142" s="448" t="s">
        <v>257</v>
      </c>
      <c r="C142" s="216" t="s">
        <v>20</v>
      </c>
      <c r="D142" s="170">
        <v>1</v>
      </c>
      <c r="E142" s="217">
        <f>D142*E140</f>
        <v>16</v>
      </c>
      <c r="F142" s="755"/>
      <c r="G142" s="217"/>
      <c r="H142" s="755"/>
      <c r="I142" s="217">
        <f>H142*E142</f>
        <v>0</v>
      </c>
      <c r="J142" s="217">
        <f>I142</f>
        <v>0</v>
      </c>
      <c r="M142" s="93"/>
    </row>
    <row r="143" spans="1:13" ht="14.25">
      <c r="A143" s="170"/>
      <c r="B143" s="215" t="s">
        <v>43</v>
      </c>
      <c r="C143" s="170" t="s">
        <v>13</v>
      </c>
      <c r="D143" s="170">
        <v>2.4E-2</v>
      </c>
      <c r="E143" s="217">
        <f>D143*E140</f>
        <v>0.38400000000000001</v>
      </c>
      <c r="F143" s="755"/>
      <c r="G143" s="217"/>
      <c r="H143" s="755"/>
      <c r="I143" s="217">
        <f>H143*E143</f>
        <v>0</v>
      </c>
      <c r="J143" s="217">
        <f>I143</f>
        <v>0</v>
      </c>
      <c r="M143" s="93"/>
    </row>
    <row r="144" spans="1:13" ht="14.25">
      <c r="A144" s="170">
        <v>14</v>
      </c>
      <c r="B144" s="203" t="s">
        <v>123</v>
      </c>
      <c r="C144" s="212" t="s">
        <v>20</v>
      </c>
      <c r="D144" s="205"/>
      <c r="E144" s="213">
        <v>2</v>
      </c>
      <c r="F144" s="754"/>
      <c r="G144" s="214"/>
      <c r="H144" s="754"/>
      <c r="I144" s="214"/>
      <c r="J144" s="214">
        <f>SUM(J145:J147)</f>
        <v>0</v>
      </c>
      <c r="M144" s="93"/>
    </row>
    <row r="145" spans="1:13" ht="14.25">
      <c r="A145" s="170"/>
      <c r="B145" s="215" t="s">
        <v>9</v>
      </c>
      <c r="C145" s="216" t="s">
        <v>10</v>
      </c>
      <c r="D145" s="170">
        <v>0.38900000000000001</v>
      </c>
      <c r="E145" s="217">
        <f>E144*D145</f>
        <v>0.77800000000000002</v>
      </c>
      <c r="F145" s="755"/>
      <c r="G145" s="217">
        <f>F145*E145</f>
        <v>0</v>
      </c>
      <c r="H145" s="755"/>
      <c r="I145" s="217"/>
      <c r="J145" s="217">
        <f>G145</f>
        <v>0</v>
      </c>
      <c r="M145" s="93"/>
    </row>
    <row r="146" spans="1:13" ht="14.25">
      <c r="A146" s="170"/>
      <c r="B146" s="211" t="s">
        <v>123</v>
      </c>
      <c r="C146" s="216" t="s">
        <v>20</v>
      </c>
      <c r="D146" s="170">
        <v>1</v>
      </c>
      <c r="E146" s="217">
        <f>D146*E144</f>
        <v>2</v>
      </c>
      <c r="F146" s="755"/>
      <c r="G146" s="217"/>
      <c r="H146" s="755"/>
      <c r="I146" s="217">
        <f t="shared" ref="I146:I147" si="31">H146*E146</f>
        <v>0</v>
      </c>
      <c r="J146" s="217">
        <f>I146</f>
        <v>0</v>
      </c>
      <c r="M146" s="93"/>
    </row>
    <row r="147" spans="1:13" ht="14.25">
      <c r="A147" s="170"/>
      <c r="B147" s="215" t="s">
        <v>43</v>
      </c>
      <c r="C147" s="170" t="s">
        <v>13</v>
      </c>
      <c r="D147" s="170">
        <v>2.4E-2</v>
      </c>
      <c r="E147" s="217">
        <f>D147*E144</f>
        <v>4.8000000000000001E-2</v>
      </c>
      <c r="F147" s="755"/>
      <c r="G147" s="217"/>
      <c r="H147" s="755"/>
      <c r="I147" s="217">
        <f t="shared" si="31"/>
        <v>0</v>
      </c>
      <c r="J147" s="217">
        <f>I147</f>
        <v>0</v>
      </c>
      <c r="M147" s="93"/>
    </row>
    <row r="148" spans="1:13" hidden="1">
      <c r="A148" s="141">
        <v>15</v>
      </c>
      <c r="B148" s="570"/>
      <c r="C148" s="140"/>
      <c r="D148" s="141"/>
      <c r="E148" s="142"/>
      <c r="F148" s="751"/>
      <c r="G148" s="143"/>
      <c r="H148" s="751"/>
      <c r="I148" s="143"/>
      <c r="J148" s="143"/>
      <c r="M148" s="93"/>
    </row>
    <row r="149" spans="1:13" hidden="1">
      <c r="A149" s="168"/>
      <c r="B149" s="200"/>
      <c r="C149" s="194"/>
      <c r="D149" s="166"/>
      <c r="E149" s="195"/>
      <c r="F149" s="748"/>
      <c r="G149" s="195"/>
      <c r="H149" s="748"/>
      <c r="I149" s="196"/>
      <c r="J149" s="196"/>
      <c r="M149" s="93"/>
    </row>
    <row r="150" spans="1:13" hidden="1">
      <c r="A150" s="168"/>
      <c r="B150" s="200"/>
      <c r="C150" s="201"/>
      <c r="D150" s="168"/>
      <c r="E150" s="196"/>
      <c r="F150" s="748"/>
      <c r="G150" s="196"/>
      <c r="H150" s="748"/>
      <c r="I150" s="196"/>
      <c r="J150" s="196"/>
      <c r="M150" s="93"/>
    </row>
    <row r="151" spans="1:13" hidden="1">
      <c r="A151" s="168"/>
      <c r="B151" s="200"/>
      <c r="C151" s="168"/>
      <c r="D151" s="168"/>
      <c r="E151" s="196"/>
      <c r="F151" s="748"/>
      <c r="G151" s="196"/>
      <c r="H151" s="748"/>
      <c r="I151" s="196"/>
      <c r="J151" s="196"/>
      <c r="M151" s="93"/>
    </row>
    <row r="152" spans="1:13">
      <c r="A152" s="140">
        <v>16</v>
      </c>
      <c r="B152" s="199" t="s">
        <v>75</v>
      </c>
      <c r="C152" s="140" t="s">
        <v>20</v>
      </c>
      <c r="D152" s="141"/>
      <c r="E152" s="142">
        <v>2</v>
      </c>
      <c r="F152" s="751"/>
      <c r="G152" s="143"/>
      <c r="H152" s="751"/>
      <c r="I152" s="143"/>
      <c r="J152" s="143">
        <f>SUM(J153:J155)</f>
        <v>0</v>
      </c>
      <c r="M152" s="93"/>
    </row>
    <row r="153" spans="1:13">
      <c r="A153" s="168"/>
      <c r="B153" s="200" t="s">
        <v>9</v>
      </c>
      <c r="C153" s="194" t="s">
        <v>20</v>
      </c>
      <c r="D153" s="166">
        <v>1</v>
      </c>
      <c r="E153" s="195">
        <f>D153*E152</f>
        <v>2</v>
      </c>
      <c r="F153" s="748"/>
      <c r="G153" s="195">
        <f>F153*E153</f>
        <v>0</v>
      </c>
      <c r="H153" s="748"/>
      <c r="I153" s="196"/>
      <c r="J153" s="196">
        <f>G153</f>
        <v>0</v>
      </c>
      <c r="M153" s="93"/>
    </row>
    <row r="154" spans="1:13">
      <c r="A154" s="168"/>
      <c r="B154" s="202" t="s">
        <v>124</v>
      </c>
      <c r="C154" s="201" t="s">
        <v>20</v>
      </c>
      <c r="D154" s="168">
        <v>1</v>
      </c>
      <c r="E154" s="168">
        <f>D154*E152</f>
        <v>2</v>
      </c>
      <c r="F154" s="748"/>
      <c r="G154" s="196"/>
      <c r="H154" s="748"/>
      <c r="I154" s="196">
        <f>H154*E154</f>
        <v>0</v>
      </c>
      <c r="J154" s="196">
        <f>I154</f>
        <v>0</v>
      </c>
      <c r="M154" s="93"/>
    </row>
    <row r="155" spans="1:13">
      <c r="A155" s="168"/>
      <c r="B155" s="200" t="s">
        <v>43</v>
      </c>
      <c r="C155" s="201" t="s">
        <v>13</v>
      </c>
      <c r="D155" s="168">
        <v>1.32</v>
      </c>
      <c r="E155" s="168">
        <f>D155*E152</f>
        <v>2.64</v>
      </c>
      <c r="F155" s="748"/>
      <c r="G155" s="196"/>
      <c r="H155" s="748"/>
      <c r="I155" s="196">
        <f>H155*E155</f>
        <v>0</v>
      </c>
      <c r="J155" s="196">
        <f>I155</f>
        <v>0</v>
      </c>
      <c r="M155" s="93"/>
    </row>
    <row r="156" spans="1:13">
      <c r="A156" s="141">
        <v>17</v>
      </c>
      <c r="B156" s="218" t="s">
        <v>260</v>
      </c>
      <c r="C156" s="140" t="s">
        <v>20</v>
      </c>
      <c r="D156" s="141"/>
      <c r="E156" s="142">
        <v>2</v>
      </c>
      <c r="F156" s="751"/>
      <c r="G156" s="143"/>
      <c r="H156" s="751"/>
      <c r="I156" s="143"/>
      <c r="J156" s="143">
        <f>SUM(J157:J159)</f>
        <v>0</v>
      </c>
      <c r="M156" s="93"/>
    </row>
    <row r="157" spans="1:13">
      <c r="A157" s="168"/>
      <c r="B157" s="200" t="s">
        <v>9</v>
      </c>
      <c r="C157" s="194" t="s">
        <v>20</v>
      </c>
      <c r="D157" s="166">
        <v>1</v>
      </c>
      <c r="E157" s="195">
        <f>D157*E156</f>
        <v>2</v>
      </c>
      <c r="F157" s="748"/>
      <c r="G157" s="195">
        <f>F157*E157</f>
        <v>0</v>
      </c>
      <c r="H157" s="748"/>
      <c r="I157" s="196"/>
      <c r="J157" s="196">
        <f>G157</f>
        <v>0</v>
      </c>
      <c r="M157" s="93"/>
    </row>
    <row r="158" spans="1:13">
      <c r="A158" s="168"/>
      <c r="B158" s="200" t="s">
        <v>261</v>
      </c>
      <c r="C158" s="201" t="s">
        <v>20</v>
      </c>
      <c r="D158" s="168">
        <v>1</v>
      </c>
      <c r="E158" s="196">
        <f>D158*E156</f>
        <v>2</v>
      </c>
      <c r="F158" s="748"/>
      <c r="G158" s="196"/>
      <c r="H158" s="748"/>
      <c r="I158" s="196">
        <f>H158*E158</f>
        <v>0</v>
      </c>
      <c r="J158" s="196">
        <f>I158</f>
        <v>0</v>
      </c>
      <c r="M158" s="93"/>
    </row>
    <row r="159" spans="1:13">
      <c r="A159" s="168"/>
      <c r="B159" s="200" t="s">
        <v>43</v>
      </c>
      <c r="C159" s="168" t="s">
        <v>13</v>
      </c>
      <c r="D159" s="168">
        <v>0.37</v>
      </c>
      <c r="E159" s="196">
        <f>D159*E156</f>
        <v>0.74</v>
      </c>
      <c r="F159" s="748"/>
      <c r="G159" s="196"/>
      <c r="H159" s="748"/>
      <c r="I159" s="196">
        <f>H159*E159</f>
        <v>0</v>
      </c>
      <c r="J159" s="196">
        <f>I159</f>
        <v>0</v>
      </c>
      <c r="M159" s="93"/>
    </row>
    <row r="160" spans="1:13" ht="25.5">
      <c r="A160" s="140">
        <v>18</v>
      </c>
      <c r="B160" s="199" t="s">
        <v>262</v>
      </c>
      <c r="C160" s="140" t="s">
        <v>20</v>
      </c>
      <c r="D160" s="141"/>
      <c r="E160" s="142">
        <v>2</v>
      </c>
      <c r="F160" s="751"/>
      <c r="G160" s="143"/>
      <c r="H160" s="751"/>
      <c r="I160" s="143"/>
      <c r="J160" s="143">
        <f>SUM(J161:J163)</f>
        <v>0</v>
      </c>
      <c r="M160" s="93"/>
    </row>
    <row r="161" spans="1:13">
      <c r="A161" s="168"/>
      <c r="B161" s="200" t="s">
        <v>9</v>
      </c>
      <c r="C161" s="194" t="s">
        <v>20</v>
      </c>
      <c r="D161" s="166">
        <v>1</v>
      </c>
      <c r="E161" s="195">
        <f>D161*E160</f>
        <v>2</v>
      </c>
      <c r="F161" s="748"/>
      <c r="G161" s="195">
        <f>F161*E161</f>
        <v>0</v>
      </c>
      <c r="H161" s="748"/>
      <c r="I161" s="196"/>
      <c r="J161" s="196">
        <f>G161</f>
        <v>0</v>
      </c>
      <c r="M161" s="93"/>
    </row>
    <row r="162" spans="1:13" ht="25.5">
      <c r="A162" s="168"/>
      <c r="B162" s="202" t="s">
        <v>263</v>
      </c>
      <c r="C162" s="201" t="s">
        <v>20</v>
      </c>
      <c r="D162" s="168">
        <v>1</v>
      </c>
      <c r="E162" s="168">
        <f>D162*E160</f>
        <v>2</v>
      </c>
      <c r="F162" s="748"/>
      <c r="G162" s="196"/>
      <c r="H162" s="748"/>
      <c r="I162" s="196">
        <f>H162*E162</f>
        <v>0</v>
      </c>
      <c r="J162" s="196">
        <f>I162</f>
        <v>0</v>
      </c>
      <c r="M162" s="93"/>
    </row>
    <row r="163" spans="1:13">
      <c r="A163" s="168"/>
      <c r="B163" s="200" t="s">
        <v>43</v>
      </c>
      <c r="C163" s="201" t="s">
        <v>13</v>
      </c>
      <c r="D163" s="168">
        <v>1.32</v>
      </c>
      <c r="E163" s="168">
        <f>D163*E160</f>
        <v>2.64</v>
      </c>
      <c r="F163" s="748"/>
      <c r="G163" s="196"/>
      <c r="H163" s="748"/>
      <c r="I163" s="196">
        <f>H163*E163</f>
        <v>0</v>
      </c>
      <c r="J163" s="196">
        <f>I163</f>
        <v>0</v>
      </c>
      <c r="M163" s="93"/>
    </row>
    <row r="164" spans="1:13">
      <c r="A164" s="484" t="s">
        <v>340</v>
      </c>
      <c r="B164" s="145" t="s">
        <v>341</v>
      </c>
      <c r="C164" s="140" t="s">
        <v>35</v>
      </c>
      <c r="D164" s="141"/>
      <c r="E164" s="141">
        <v>2</v>
      </c>
      <c r="F164" s="748"/>
      <c r="G164" s="196">
        <f>F164*E164</f>
        <v>0</v>
      </c>
      <c r="H164" s="748"/>
      <c r="I164" s="196">
        <f>H164*E164</f>
        <v>0</v>
      </c>
      <c r="J164" s="143">
        <f>I164+G164</f>
        <v>0</v>
      </c>
      <c r="M164" s="93"/>
    </row>
    <row r="165" spans="1:13">
      <c r="A165" s="484" t="s">
        <v>346</v>
      </c>
      <c r="B165" s="145" t="s">
        <v>347</v>
      </c>
      <c r="C165" s="140" t="s">
        <v>35</v>
      </c>
      <c r="D165" s="141"/>
      <c r="E165" s="141">
        <v>2</v>
      </c>
      <c r="F165" s="748"/>
      <c r="G165" s="196">
        <f>F165*E165</f>
        <v>0</v>
      </c>
      <c r="H165" s="748"/>
      <c r="I165" s="196">
        <f>H165*E165</f>
        <v>0</v>
      </c>
      <c r="J165" s="143">
        <f>I165+G165</f>
        <v>0</v>
      </c>
      <c r="M165" s="93"/>
    </row>
    <row r="166" spans="1:13">
      <c r="A166" s="141">
        <v>19</v>
      </c>
      <c r="B166" s="189" t="s">
        <v>225</v>
      </c>
      <c r="C166" s="190" t="s">
        <v>20</v>
      </c>
      <c r="D166" s="144"/>
      <c r="E166" s="191">
        <v>1</v>
      </c>
      <c r="F166" s="747"/>
      <c r="G166" s="192"/>
      <c r="H166" s="747"/>
      <c r="I166" s="192"/>
      <c r="J166" s="192">
        <f>SUM(J167:J169)</f>
        <v>0</v>
      </c>
      <c r="M166" s="93"/>
    </row>
    <row r="167" spans="1:13">
      <c r="A167" s="168"/>
      <c r="B167" s="193" t="s">
        <v>9</v>
      </c>
      <c r="C167" s="194" t="s">
        <v>20</v>
      </c>
      <c r="D167" s="166">
        <v>1</v>
      </c>
      <c r="E167" s="195">
        <f>D167*E166</f>
        <v>1</v>
      </c>
      <c r="F167" s="748"/>
      <c r="G167" s="195">
        <f>F167*E167</f>
        <v>0</v>
      </c>
      <c r="H167" s="746"/>
      <c r="I167" s="195"/>
      <c r="J167" s="195">
        <f>G167</f>
        <v>0</v>
      </c>
      <c r="M167" s="93"/>
    </row>
    <row r="168" spans="1:13">
      <c r="A168" s="168"/>
      <c r="B168" s="193" t="s">
        <v>44</v>
      </c>
      <c r="C168" s="194" t="s">
        <v>20</v>
      </c>
      <c r="D168" s="166">
        <v>1</v>
      </c>
      <c r="E168" s="195">
        <f>D168*E166</f>
        <v>1</v>
      </c>
      <c r="F168" s="746"/>
      <c r="G168" s="195"/>
      <c r="H168" s="746"/>
      <c r="I168" s="195">
        <f>H168*E168</f>
        <v>0</v>
      </c>
      <c r="J168" s="195">
        <f>I168</f>
        <v>0</v>
      </c>
      <c r="M168" s="93"/>
    </row>
    <row r="169" spans="1:13">
      <c r="A169" s="168"/>
      <c r="B169" s="193" t="s">
        <v>43</v>
      </c>
      <c r="C169" s="194" t="s">
        <v>13</v>
      </c>
      <c r="D169" s="166">
        <v>7.0000000000000007E-2</v>
      </c>
      <c r="E169" s="195">
        <f>D169*E166</f>
        <v>7.0000000000000007E-2</v>
      </c>
      <c r="F169" s="746"/>
      <c r="G169" s="195"/>
      <c r="H169" s="746"/>
      <c r="I169" s="195">
        <f>H169*E169</f>
        <v>0</v>
      </c>
      <c r="J169" s="195">
        <f>I169</f>
        <v>0</v>
      </c>
      <c r="M169" s="93"/>
    </row>
    <row r="170" spans="1:13">
      <c r="A170" s="141">
        <v>20</v>
      </c>
      <c r="B170" s="189" t="s">
        <v>87</v>
      </c>
      <c r="C170" s="190" t="s">
        <v>20</v>
      </c>
      <c r="D170" s="144"/>
      <c r="E170" s="191">
        <v>2</v>
      </c>
      <c r="F170" s="747"/>
      <c r="G170" s="192"/>
      <c r="H170" s="747"/>
      <c r="I170" s="192"/>
      <c r="J170" s="192">
        <f>SUM(J171:J173)</f>
        <v>0</v>
      </c>
      <c r="M170" s="93"/>
    </row>
    <row r="171" spans="1:13">
      <c r="A171" s="168"/>
      <c r="B171" s="193" t="s">
        <v>9</v>
      </c>
      <c r="C171" s="194" t="s">
        <v>20</v>
      </c>
      <c r="D171" s="166">
        <v>1</v>
      </c>
      <c r="E171" s="195">
        <f>D171*E170</f>
        <v>2</v>
      </c>
      <c r="F171" s="748"/>
      <c r="G171" s="195">
        <f>F171*E171</f>
        <v>0</v>
      </c>
      <c r="H171" s="746"/>
      <c r="I171" s="195"/>
      <c r="J171" s="195">
        <f>G171</f>
        <v>0</v>
      </c>
      <c r="M171" s="93"/>
    </row>
    <row r="172" spans="1:13">
      <c r="A172" s="168"/>
      <c r="B172" s="193" t="s">
        <v>44</v>
      </c>
      <c r="C172" s="194" t="s">
        <v>20</v>
      </c>
      <c r="D172" s="166">
        <v>1</v>
      </c>
      <c r="E172" s="195">
        <f>D172*E170</f>
        <v>2</v>
      </c>
      <c r="F172" s="746"/>
      <c r="G172" s="195"/>
      <c r="H172" s="746"/>
      <c r="I172" s="195">
        <f>H172*E172</f>
        <v>0</v>
      </c>
      <c r="J172" s="195">
        <f>I172</f>
        <v>0</v>
      </c>
      <c r="M172" s="93"/>
    </row>
    <row r="173" spans="1:13">
      <c r="A173" s="168"/>
      <c r="B173" s="193" t="s">
        <v>43</v>
      </c>
      <c r="C173" s="194" t="s">
        <v>13</v>
      </c>
      <c r="D173" s="166">
        <v>7.0000000000000007E-2</v>
      </c>
      <c r="E173" s="195">
        <f>D173*E170</f>
        <v>0.14000000000000001</v>
      </c>
      <c r="F173" s="746"/>
      <c r="G173" s="195"/>
      <c r="H173" s="746"/>
      <c r="I173" s="195">
        <f>H173*E173</f>
        <v>0</v>
      </c>
      <c r="J173" s="195">
        <f>I173</f>
        <v>0</v>
      </c>
      <c r="M173" s="93"/>
    </row>
    <row r="174" spans="1:13">
      <c r="A174" s="168">
        <v>21</v>
      </c>
      <c r="B174" s="219" t="s">
        <v>420</v>
      </c>
      <c r="C174" s="190" t="s">
        <v>35</v>
      </c>
      <c r="D174" s="166"/>
      <c r="E174" s="191">
        <v>2</v>
      </c>
      <c r="F174" s="746"/>
      <c r="G174" s="195">
        <f>F174*E174</f>
        <v>0</v>
      </c>
      <c r="H174" s="746"/>
      <c r="I174" s="195">
        <f>H174*E174</f>
        <v>0</v>
      </c>
      <c r="J174" s="192">
        <f>I174+G174</f>
        <v>0</v>
      </c>
      <c r="M174" s="93"/>
    </row>
    <row r="175" spans="1:13">
      <c r="A175" s="141">
        <v>22</v>
      </c>
      <c r="B175" s="189" t="s">
        <v>128</v>
      </c>
      <c r="C175" s="190" t="s">
        <v>20</v>
      </c>
      <c r="D175" s="144"/>
      <c r="E175" s="191">
        <v>2</v>
      </c>
      <c r="F175" s="747"/>
      <c r="G175" s="192"/>
      <c r="H175" s="747"/>
      <c r="I175" s="192"/>
      <c r="J175" s="192">
        <f>SUM(J176:J178)</f>
        <v>0</v>
      </c>
      <c r="M175" s="93"/>
    </row>
    <row r="176" spans="1:13">
      <c r="A176" s="168"/>
      <c r="B176" s="193" t="s">
        <v>9</v>
      </c>
      <c r="C176" s="194" t="s">
        <v>20</v>
      </c>
      <c r="D176" s="166">
        <v>1</v>
      </c>
      <c r="E176" s="195">
        <f>D176*E175</f>
        <v>2</v>
      </c>
      <c r="F176" s="748"/>
      <c r="G176" s="195">
        <f>F176*E176</f>
        <v>0</v>
      </c>
      <c r="H176" s="746"/>
      <c r="I176" s="195"/>
      <c r="J176" s="195">
        <f>G176</f>
        <v>0</v>
      </c>
      <c r="M176" s="93"/>
    </row>
    <row r="177" spans="1:13">
      <c r="A177" s="168"/>
      <c r="B177" s="193" t="s">
        <v>129</v>
      </c>
      <c r="C177" s="194" t="s">
        <v>20</v>
      </c>
      <c r="D177" s="166">
        <v>1</v>
      </c>
      <c r="E177" s="195">
        <f>D177*E175</f>
        <v>2</v>
      </c>
      <c r="F177" s="746"/>
      <c r="G177" s="195"/>
      <c r="H177" s="746"/>
      <c r="I177" s="195">
        <f>H177*E177</f>
        <v>0</v>
      </c>
      <c r="J177" s="195">
        <f>I177</f>
        <v>0</v>
      </c>
      <c r="M177" s="93"/>
    </row>
    <row r="178" spans="1:13">
      <c r="A178" s="168"/>
      <c r="B178" s="193" t="s">
        <v>43</v>
      </c>
      <c r="C178" s="194" t="s">
        <v>13</v>
      </c>
      <c r="D178" s="166">
        <v>7.0000000000000007E-2</v>
      </c>
      <c r="E178" s="195">
        <f>D178*E175</f>
        <v>0.14000000000000001</v>
      </c>
      <c r="F178" s="746"/>
      <c r="G178" s="195"/>
      <c r="H178" s="746"/>
      <c r="I178" s="195">
        <f>H178*E178</f>
        <v>0</v>
      </c>
      <c r="J178" s="195">
        <f>I178</f>
        <v>0</v>
      </c>
      <c r="M178" s="93"/>
    </row>
    <row r="179" spans="1:13">
      <c r="A179" s="144">
        <v>23</v>
      </c>
      <c r="B179" s="145" t="s">
        <v>130</v>
      </c>
      <c r="C179" s="140" t="s">
        <v>20</v>
      </c>
      <c r="D179" s="141"/>
      <c r="E179" s="142">
        <v>4</v>
      </c>
      <c r="F179" s="751"/>
      <c r="G179" s="143"/>
      <c r="H179" s="751"/>
      <c r="I179" s="143"/>
      <c r="J179" s="143">
        <f>J180+J181+J182</f>
        <v>0</v>
      </c>
      <c r="M179" s="93"/>
    </row>
    <row r="180" spans="1:13">
      <c r="A180" s="166"/>
      <c r="B180" s="200" t="s">
        <v>9</v>
      </c>
      <c r="C180" s="201" t="s">
        <v>10</v>
      </c>
      <c r="D180" s="168">
        <v>1.85</v>
      </c>
      <c r="E180" s="196">
        <f>D180*E179</f>
        <v>7.4</v>
      </c>
      <c r="F180" s="748"/>
      <c r="G180" s="196">
        <f>F180*E180</f>
        <v>0</v>
      </c>
      <c r="H180" s="748"/>
      <c r="I180" s="196"/>
      <c r="J180" s="196">
        <f>G180</f>
        <v>0</v>
      </c>
      <c r="M180" s="93"/>
    </row>
    <row r="181" spans="1:13">
      <c r="A181" s="166"/>
      <c r="B181" s="200" t="s">
        <v>130</v>
      </c>
      <c r="C181" s="201" t="s">
        <v>20</v>
      </c>
      <c r="D181" s="168">
        <v>1</v>
      </c>
      <c r="E181" s="196">
        <f>D181*E179</f>
        <v>4</v>
      </c>
      <c r="F181" s="748"/>
      <c r="G181" s="196"/>
      <c r="H181" s="748"/>
      <c r="I181" s="196">
        <f>H181*E181</f>
        <v>0</v>
      </c>
      <c r="J181" s="196">
        <f>I181</f>
        <v>0</v>
      </c>
      <c r="M181" s="93"/>
    </row>
    <row r="182" spans="1:13">
      <c r="A182" s="168"/>
      <c r="B182" s="200" t="s">
        <v>43</v>
      </c>
      <c r="C182" s="168" t="s">
        <v>13</v>
      </c>
      <c r="D182" s="168">
        <v>0.18</v>
      </c>
      <c r="E182" s="196">
        <f>D182*E179</f>
        <v>0.72</v>
      </c>
      <c r="F182" s="748"/>
      <c r="G182" s="196"/>
      <c r="H182" s="748"/>
      <c r="I182" s="196">
        <f>H182*E182</f>
        <v>0</v>
      </c>
      <c r="J182" s="196">
        <f>I182</f>
        <v>0</v>
      </c>
      <c r="M182" s="93"/>
    </row>
    <row r="183" spans="1:13" ht="14.25">
      <c r="A183" s="169">
        <v>24</v>
      </c>
      <c r="B183" s="203" t="s">
        <v>259</v>
      </c>
      <c r="C183" s="204" t="s">
        <v>20</v>
      </c>
      <c r="D183" s="205"/>
      <c r="E183" s="206">
        <v>1</v>
      </c>
      <c r="F183" s="752"/>
      <c r="G183" s="207"/>
      <c r="H183" s="752"/>
      <c r="I183" s="207"/>
      <c r="J183" s="207">
        <f>SUM(J184:J186)</f>
        <v>0</v>
      </c>
      <c r="M183" s="93"/>
    </row>
    <row r="184" spans="1:13" s="85" customFormat="1" ht="13.5">
      <c r="A184" s="169"/>
      <c r="B184" s="208" t="s">
        <v>9</v>
      </c>
      <c r="C184" s="209" t="s">
        <v>10</v>
      </c>
      <c r="D184" s="169">
        <v>0.58399999999999996</v>
      </c>
      <c r="E184" s="210">
        <f>E183*D184</f>
        <v>0.58399999999999996</v>
      </c>
      <c r="F184" s="753"/>
      <c r="G184" s="210">
        <f>F184*E184</f>
        <v>0</v>
      </c>
      <c r="H184" s="753"/>
      <c r="I184" s="210"/>
      <c r="J184" s="210">
        <f>G184</f>
        <v>0</v>
      </c>
    </row>
    <row r="185" spans="1:13" s="85" customFormat="1" ht="14.25">
      <c r="A185" s="169"/>
      <c r="B185" s="211" t="s">
        <v>259</v>
      </c>
      <c r="C185" s="209" t="s">
        <v>20</v>
      </c>
      <c r="D185" s="169">
        <v>1</v>
      </c>
      <c r="E185" s="210">
        <f>D185*E183</f>
        <v>1</v>
      </c>
      <c r="F185" s="753"/>
      <c r="G185" s="210"/>
      <c r="H185" s="753"/>
      <c r="I185" s="210">
        <f>H185*E185</f>
        <v>0</v>
      </c>
      <c r="J185" s="210">
        <f>I185</f>
        <v>0</v>
      </c>
    </row>
    <row r="186" spans="1:13" ht="13.5">
      <c r="A186" s="169"/>
      <c r="B186" s="208" t="s">
        <v>43</v>
      </c>
      <c r="C186" s="169" t="s">
        <v>13</v>
      </c>
      <c r="D186" s="169">
        <v>2.4E-2</v>
      </c>
      <c r="E186" s="210">
        <f>D186*E183</f>
        <v>2.4E-2</v>
      </c>
      <c r="F186" s="753"/>
      <c r="G186" s="210"/>
      <c r="H186" s="753"/>
      <c r="I186" s="210">
        <f>H186*E186</f>
        <v>0</v>
      </c>
      <c r="J186" s="210">
        <f>I186</f>
        <v>0</v>
      </c>
      <c r="M186" s="93"/>
    </row>
    <row r="187" spans="1:13" ht="54">
      <c r="A187" s="169">
        <v>25</v>
      </c>
      <c r="B187" s="451" t="s">
        <v>264</v>
      </c>
      <c r="C187" s="190" t="s">
        <v>35</v>
      </c>
      <c r="D187" s="166"/>
      <c r="E187" s="191">
        <v>1</v>
      </c>
      <c r="F187" s="746"/>
      <c r="G187" s="195">
        <f>F187*E187</f>
        <v>0</v>
      </c>
      <c r="H187" s="746"/>
      <c r="I187" s="195">
        <f>H187*E187</f>
        <v>0</v>
      </c>
      <c r="J187" s="192">
        <f>I187+G187</f>
        <v>0</v>
      </c>
      <c r="M187" s="93"/>
    </row>
    <row r="188" spans="1:13" ht="54">
      <c r="A188" s="169">
        <v>26</v>
      </c>
      <c r="B188" s="451" t="s">
        <v>265</v>
      </c>
      <c r="C188" s="190" t="s">
        <v>35</v>
      </c>
      <c r="D188" s="166"/>
      <c r="E188" s="191">
        <v>1</v>
      </c>
      <c r="F188" s="746"/>
      <c r="G188" s="195">
        <f>F188*E188</f>
        <v>0</v>
      </c>
      <c r="H188" s="746"/>
      <c r="I188" s="195">
        <f>H188*E188</f>
        <v>0</v>
      </c>
      <c r="J188" s="192">
        <f>I188+G188</f>
        <v>0</v>
      </c>
      <c r="M188" s="93"/>
    </row>
    <row r="189" spans="1:13">
      <c r="A189" s="171"/>
      <c r="B189" s="171" t="s">
        <v>70</v>
      </c>
      <c r="C189" s="171"/>
      <c r="D189" s="171"/>
      <c r="E189" s="220"/>
      <c r="F189" s="220"/>
      <c r="G189" s="221">
        <f>SUM(G11:G188)</f>
        <v>0</v>
      </c>
      <c r="H189" s="220"/>
      <c r="I189" s="221">
        <f>SUM(I11:I188)</f>
        <v>0</v>
      </c>
      <c r="J189" s="221">
        <f>I189+G189</f>
        <v>0</v>
      </c>
    </row>
    <row r="190" spans="1:13" ht="13.5">
      <c r="A190" s="172"/>
      <c r="B190" s="222" t="s">
        <v>85</v>
      </c>
      <c r="C190" s="757">
        <v>0.05</v>
      </c>
      <c r="D190" s="223"/>
      <c r="E190" s="223"/>
      <c r="F190" s="147"/>
      <c r="G190" s="147"/>
      <c r="H190" s="147"/>
      <c r="I190" s="147"/>
      <c r="J190" s="147">
        <f>I189*C190</f>
        <v>0</v>
      </c>
    </row>
    <row r="191" spans="1:13" ht="13.5">
      <c r="A191" s="172"/>
      <c r="B191" s="222" t="s">
        <v>8</v>
      </c>
      <c r="C191" s="224"/>
      <c r="D191" s="223"/>
      <c r="E191" s="223"/>
      <c r="F191" s="147"/>
      <c r="G191" s="147"/>
      <c r="H191" s="147"/>
      <c r="I191" s="147"/>
      <c r="J191" s="147">
        <f>J190+J189</f>
        <v>0</v>
      </c>
    </row>
    <row r="192" spans="1:13" ht="13.5">
      <c r="A192" s="173"/>
      <c r="B192" s="225" t="s">
        <v>86</v>
      </c>
      <c r="C192" s="758">
        <v>0.08</v>
      </c>
      <c r="D192" s="223"/>
      <c r="E192" s="223"/>
      <c r="F192" s="147"/>
      <c r="G192" s="147"/>
      <c r="H192" s="147"/>
      <c r="I192" s="147"/>
      <c r="J192" s="147">
        <f>J191*C192</f>
        <v>0</v>
      </c>
    </row>
    <row r="193" spans="1:10">
      <c r="A193" s="63"/>
      <c r="B193" s="81" t="s">
        <v>28</v>
      </c>
      <c r="C193" s="226"/>
      <c r="D193" s="227"/>
      <c r="E193" s="72"/>
      <c r="F193" s="62"/>
      <c r="G193" s="66"/>
      <c r="H193" s="66"/>
      <c r="I193" s="66"/>
      <c r="J193" s="66">
        <f>J192+J191</f>
        <v>0</v>
      </c>
    </row>
    <row r="194" spans="1:10">
      <c r="A194" s="63"/>
      <c r="B194" s="82" t="s">
        <v>76</v>
      </c>
      <c r="C194" s="758">
        <v>0.06</v>
      </c>
      <c r="D194" s="73"/>
      <c r="E194" s="74"/>
      <c r="F194" s="64"/>
      <c r="G194" s="67"/>
      <c r="H194" s="67"/>
      <c r="I194" s="67"/>
      <c r="J194" s="66">
        <f>J193*C194</f>
        <v>0</v>
      </c>
    </row>
    <row r="195" spans="1:10">
      <c r="A195" s="63"/>
      <c r="B195" s="81" t="s">
        <v>28</v>
      </c>
      <c r="C195" s="226"/>
      <c r="D195" s="227"/>
      <c r="E195" s="72"/>
      <c r="F195" s="62"/>
      <c r="G195" s="66"/>
      <c r="H195" s="66"/>
      <c r="I195" s="66"/>
      <c r="J195" s="66">
        <f>J194+J193</f>
        <v>0</v>
      </c>
    </row>
    <row r="196" spans="1:10">
      <c r="A196" s="174"/>
      <c r="B196" s="228"/>
      <c r="C196" s="174"/>
      <c r="D196" s="174"/>
      <c r="E196" s="174"/>
      <c r="F196" s="174"/>
      <c r="G196" s="174"/>
      <c r="H196" s="174"/>
      <c r="I196" s="174"/>
      <c r="J196" s="229"/>
    </row>
    <row r="197" spans="1:10">
      <c r="A197" s="97"/>
      <c r="B197" s="97"/>
      <c r="C197" s="97"/>
      <c r="D197" s="97"/>
      <c r="E197" s="97"/>
      <c r="F197" s="230"/>
      <c r="G197" s="97"/>
      <c r="H197" s="97"/>
      <c r="I197" s="97"/>
      <c r="J197" s="231"/>
    </row>
    <row r="198" spans="1:10">
      <c r="B198" s="93"/>
    </row>
    <row r="199" spans="1:10">
      <c r="B199" s="445"/>
      <c r="C199" s="445"/>
      <c r="D199" s="445"/>
      <c r="E199" s="445"/>
      <c r="F199" s="445"/>
      <c r="G199" s="445"/>
      <c r="H199" s="445"/>
      <c r="I199" s="445"/>
      <c r="J199" s="445"/>
    </row>
  </sheetData>
  <sheetProtection algorithmName="SHA-512" hashValue="wEU2B5en1WiZM6gjioeC7/cPZnm+xz1BMBsVH8ZetU8ECHRwQJzuoBeuPBphiG7z01uWwJTCG3fhWyzOGqA1XQ==" saltValue="UMjQ5CPDEhfB/GpT9SY6SQ==" spinCount="100000" sheet="1" objects="1" scenarios="1"/>
  <mergeCells count="11">
    <mergeCell ref="A1:J1"/>
    <mergeCell ref="B2:I2"/>
    <mergeCell ref="B3:H3"/>
    <mergeCell ref="B6:B7"/>
    <mergeCell ref="J6:J7"/>
    <mergeCell ref="A6:A7"/>
    <mergeCell ref="C6:C7"/>
    <mergeCell ref="D6:D7"/>
    <mergeCell ref="E6:E7"/>
    <mergeCell ref="F6:G6"/>
    <mergeCell ref="H6:I6"/>
  </mergeCells>
  <conditionalFormatting sqref="C6:E6 C8:E8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U49"/>
  <sheetViews>
    <sheetView zoomScaleNormal="100" zoomScaleSheetLayoutView="106" workbookViewId="0">
      <selection activeCell="C43" activeCellId="2" sqref="C39 C41 C43"/>
    </sheetView>
  </sheetViews>
  <sheetFormatPr defaultColWidth="10.42578125" defaultRowHeight="12.75"/>
  <cols>
    <col min="1" max="1" width="3.85546875" style="37" customWidth="1"/>
    <col min="2" max="2" width="66.140625" style="35" customWidth="1"/>
    <col min="3" max="3" width="14.140625" style="35" customWidth="1"/>
    <col min="4" max="4" width="17.85546875" style="35" customWidth="1"/>
    <col min="5" max="5" width="15.42578125" style="35" customWidth="1"/>
    <col min="6" max="6" width="17.28515625" style="35" customWidth="1"/>
    <col min="7" max="15" width="10.140625" style="36" customWidth="1"/>
    <col min="16" max="21" width="10.42578125" style="36"/>
    <col min="22" max="16384" width="10.42578125" style="35"/>
  </cols>
  <sheetData>
    <row r="1" spans="1:21" s="48" customFormat="1" ht="10.5" customHeight="1">
      <c r="A1" s="52"/>
      <c r="B1" s="51"/>
      <c r="C1" s="51"/>
      <c r="D1" s="51"/>
      <c r="E1" s="51"/>
      <c r="F1" s="51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48" customFormat="1" ht="50.25" customHeight="1">
      <c r="A2" s="645" t="s">
        <v>348</v>
      </c>
      <c r="B2" s="645"/>
      <c r="C2" s="645"/>
      <c r="D2" s="645"/>
      <c r="E2" s="645"/>
      <c r="F2" s="6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s="48" customFormat="1" ht="16.5" customHeight="1">
      <c r="A3" s="645"/>
      <c r="B3" s="645"/>
      <c r="C3" s="645"/>
      <c r="D3" s="645"/>
      <c r="E3" s="645"/>
      <c r="F3" s="64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48" customFormat="1" ht="18" customHeight="1">
      <c r="A4" s="645" t="s">
        <v>79</v>
      </c>
      <c r="B4" s="645"/>
      <c r="C4" s="645"/>
      <c r="D4" s="645"/>
      <c r="E4" s="645"/>
      <c r="F4" s="64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48" customFormat="1" ht="15.75">
      <c r="A5" s="50"/>
      <c r="B5" s="646" t="s">
        <v>32</v>
      </c>
      <c r="C5" s="647"/>
      <c r="D5" s="647"/>
      <c r="E5" s="647"/>
      <c r="F5" s="647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s="43" customFormat="1" ht="18.75" customHeight="1">
      <c r="A6" s="7" t="s">
        <v>74</v>
      </c>
      <c r="B6" s="47"/>
      <c r="C6" s="46"/>
      <c r="D6" s="46"/>
      <c r="E6" s="46"/>
      <c r="F6" s="46"/>
    </row>
    <row r="7" spans="1:21" s="43" customFormat="1" ht="16.5">
      <c r="A7" s="11"/>
      <c r="B7" s="45"/>
      <c r="C7" s="44"/>
      <c r="D7" s="44"/>
      <c r="E7" s="44"/>
      <c r="F7" s="44"/>
    </row>
    <row r="8" spans="1:21" s="36" customFormat="1">
      <c r="A8" s="648" t="s">
        <v>267</v>
      </c>
      <c r="B8" s="649" t="s">
        <v>268</v>
      </c>
      <c r="C8" s="651" t="s">
        <v>5</v>
      </c>
      <c r="D8" s="642" t="s">
        <v>269</v>
      </c>
      <c r="E8" s="640" t="s">
        <v>295</v>
      </c>
      <c r="F8" s="642" t="s">
        <v>7</v>
      </c>
    </row>
    <row r="9" spans="1:21" s="36" customFormat="1" ht="42.75" customHeight="1">
      <c r="A9" s="643"/>
      <c r="B9" s="650"/>
      <c r="C9" s="643"/>
      <c r="D9" s="643"/>
      <c r="E9" s="641"/>
      <c r="F9" s="643"/>
    </row>
    <row r="10" spans="1:21" s="36" customFormat="1">
      <c r="A10" s="466">
        <v>1</v>
      </c>
      <c r="B10" s="467">
        <v>2</v>
      </c>
      <c r="C10" s="466">
        <v>3</v>
      </c>
      <c r="D10" s="467">
        <v>4</v>
      </c>
      <c r="E10" s="466">
        <v>5</v>
      </c>
      <c r="F10" s="467">
        <v>6</v>
      </c>
    </row>
    <row r="11" spans="1:21" s="36" customFormat="1" ht="26.25" customHeight="1">
      <c r="A11" s="652" t="s">
        <v>69</v>
      </c>
      <c r="B11" s="652"/>
      <c r="C11" s="652"/>
      <c r="D11" s="652"/>
      <c r="E11" s="138"/>
      <c r="F11" s="138"/>
    </row>
    <row r="12" spans="1:21" s="36" customFormat="1" ht="29.25">
      <c r="A12" s="453">
        <v>1</v>
      </c>
      <c r="B12" s="454" t="s">
        <v>270</v>
      </c>
      <c r="C12" s="455" t="s">
        <v>22</v>
      </c>
      <c r="D12" s="456">
        <v>75</v>
      </c>
      <c r="E12" s="759"/>
      <c r="F12" s="158">
        <f>E12*D12</f>
        <v>0</v>
      </c>
    </row>
    <row r="13" spans="1:21" s="36" customFormat="1" ht="15.75">
      <c r="A13" s="453">
        <v>2</v>
      </c>
      <c r="B13" s="454" t="s">
        <v>271</v>
      </c>
      <c r="C13" s="455" t="s">
        <v>22</v>
      </c>
      <c r="D13" s="456">
        <v>900</v>
      </c>
      <c r="E13" s="759"/>
      <c r="F13" s="158">
        <f t="shared" ref="F13:F35" si="0">E13*D13</f>
        <v>0</v>
      </c>
    </row>
    <row r="14" spans="1:21" s="36" customFormat="1" ht="15.75">
      <c r="A14" s="453">
        <v>3</v>
      </c>
      <c r="B14" s="454" t="s">
        <v>272</v>
      </c>
      <c r="C14" s="455" t="s">
        <v>22</v>
      </c>
      <c r="D14" s="456">
        <v>600</v>
      </c>
      <c r="E14" s="760"/>
      <c r="F14" s="158">
        <f t="shared" si="0"/>
        <v>0</v>
      </c>
    </row>
    <row r="15" spans="1:21" s="36" customFormat="1" ht="15.75">
      <c r="A15" s="453">
        <v>4</v>
      </c>
      <c r="B15" s="454" t="s">
        <v>273</v>
      </c>
      <c r="C15" s="455" t="s">
        <v>22</v>
      </c>
      <c r="D15" s="456">
        <v>220</v>
      </c>
      <c r="E15" s="741"/>
      <c r="F15" s="158">
        <f t="shared" si="0"/>
        <v>0</v>
      </c>
    </row>
    <row r="16" spans="1:21" s="36" customFormat="1">
      <c r="A16" s="652" t="s">
        <v>274</v>
      </c>
      <c r="B16" s="652"/>
      <c r="C16" s="652"/>
      <c r="D16" s="652"/>
      <c r="E16" s="741"/>
      <c r="F16" s="158"/>
    </row>
    <row r="17" spans="1:6" s="36" customFormat="1" ht="13.5">
      <c r="A17" s="453">
        <v>5</v>
      </c>
      <c r="B17" s="457" t="s">
        <v>275</v>
      </c>
      <c r="C17" s="455" t="s">
        <v>276</v>
      </c>
      <c r="D17" s="456">
        <v>1</v>
      </c>
      <c r="E17" s="741"/>
      <c r="F17" s="158">
        <f t="shared" si="0"/>
        <v>0</v>
      </c>
    </row>
    <row r="18" spans="1:6" s="36" customFormat="1" ht="27">
      <c r="A18" s="453">
        <v>6</v>
      </c>
      <c r="B18" s="454" t="s">
        <v>277</v>
      </c>
      <c r="C18" s="455" t="s">
        <v>20</v>
      </c>
      <c r="D18" s="456">
        <v>7</v>
      </c>
      <c r="E18" s="741"/>
      <c r="F18" s="158">
        <f t="shared" si="0"/>
        <v>0</v>
      </c>
    </row>
    <row r="19" spans="1:6" s="36" customFormat="1" ht="13.5">
      <c r="A19" s="453">
        <v>7</v>
      </c>
      <c r="B19" s="458" t="s">
        <v>278</v>
      </c>
      <c r="C19" s="455" t="s">
        <v>20</v>
      </c>
      <c r="D19" s="456">
        <v>3</v>
      </c>
      <c r="E19" s="761"/>
      <c r="F19" s="158">
        <f t="shared" si="0"/>
        <v>0</v>
      </c>
    </row>
    <row r="20" spans="1:6" s="36" customFormat="1" ht="13.5">
      <c r="A20" s="453">
        <v>8</v>
      </c>
      <c r="B20" s="458" t="s">
        <v>279</v>
      </c>
      <c r="C20" s="455" t="s">
        <v>20</v>
      </c>
      <c r="D20" s="456">
        <v>4</v>
      </c>
      <c r="E20" s="762"/>
      <c r="F20" s="158">
        <f t="shared" si="0"/>
        <v>0</v>
      </c>
    </row>
    <row r="21" spans="1:6" s="36" customFormat="1" ht="13.5">
      <c r="A21" s="453">
        <v>9</v>
      </c>
      <c r="B21" s="458" t="s">
        <v>280</v>
      </c>
      <c r="C21" s="455" t="s">
        <v>20</v>
      </c>
      <c r="D21" s="456">
        <v>1</v>
      </c>
      <c r="E21" s="763"/>
      <c r="F21" s="158">
        <f t="shared" si="0"/>
        <v>0</v>
      </c>
    </row>
    <row r="22" spans="1:6" s="36" customFormat="1">
      <c r="A22" s="652" t="s">
        <v>281</v>
      </c>
      <c r="B22" s="652"/>
      <c r="C22" s="652"/>
      <c r="D22" s="652"/>
      <c r="E22" s="763"/>
      <c r="F22" s="158">
        <f t="shared" si="0"/>
        <v>0</v>
      </c>
    </row>
    <row r="23" spans="1:6" s="36" customFormat="1" ht="13.5">
      <c r="A23" s="453">
        <v>10</v>
      </c>
      <c r="B23" s="459" t="s">
        <v>282</v>
      </c>
      <c r="C23" s="460" t="s">
        <v>20</v>
      </c>
      <c r="D23" s="456">
        <v>80</v>
      </c>
      <c r="E23" s="763"/>
      <c r="F23" s="158">
        <f t="shared" si="0"/>
        <v>0</v>
      </c>
    </row>
    <row r="24" spans="1:6" s="36" customFormat="1" ht="13.5">
      <c r="A24" s="453">
        <v>11</v>
      </c>
      <c r="B24" s="459" t="s">
        <v>283</v>
      </c>
      <c r="C24" s="460" t="s">
        <v>20</v>
      </c>
      <c r="D24" s="456">
        <v>0</v>
      </c>
      <c r="E24" s="763"/>
      <c r="F24" s="158">
        <f t="shared" si="0"/>
        <v>0</v>
      </c>
    </row>
    <row r="25" spans="1:6" s="36" customFormat="1" ht="13.5">
      <c r="A25" s="453">
        <v>12</v>
      </c>
      <c r="B25" s="459" t="s">
        <v>284</v>
      </c>
      <c r="C25" s="460" t="s">
        <v>20</v>
      </c>
      <c r="D25" s="456">
        <v>2</v>
      </c>
      <c r="E25" s="763"/>
      <c r="F25" s="158">
        <f t="shared" si="0"/>
        <v>0</v>
      </c>
    </row>
    <row r="26" spans="1:6" s="36" customFormat="1" ht="13.5">
      <c r="A26" s="652" t="s">
        <v>285</v>
      </c>
      <c r="B26" s="652"/>
      <c r="C26" s="652"/>
      <c r="D26" s="652"/>
      <c r="E26" s="763"/>
      <c r="F26" s="158"/>
    </row>
    <row r="27" spans="1:6" s="36" customFormat="1" ht="13.5">
      <c r="A27" s="453">
        <v>13</v>
      </c>
      <c r="B27" s="458" t="s">
        <v>286</v>
      </c>
      <c r="C27" s="455" t="s">
        <v>20</v>
      </c>
      <c r="D27" s="456">
        <v>2</v>
      </c>
      <c r="E27" s="763"/>
      <c r="F27" s="158">
        <f t="shared" si="0"/>
        <v>0</v>
      </c>
    </row>
    <row r="28" spans="1:6" s="42" customFormat="1" ht="13.5">
      <c r="A28" s="453">
        <v>14</v>
      </c>
      <c r="B28" s="458" t="s">
        <v>287</v>
      </c>
      <c r="C28" s="455" t="s">
        <v>20</v>
      </c>
      <c r="D28" s="456">
        <v>17</v>
      </c>
      <c r="E28" s="763"/>
      <c r="F28" s="158">
        <f t="shared" si="0"/>
        <v>0</v>
      </c>
    </row>
    <row r="29" spans="1:6" s="42" customFormat="1" ht="13.5">
      <c r="A29" s="453">
        <v>15</v>
      </c>
      <c r="B29" s="458" t="s">
        <v>288</v>
      </c>
      <c r="C29" s="455" t="s">
        <v>20</v>
      </c>
      <c r="D29" s="456">
        <v>0</v>
      </c>
      <c r="E29" s="763"/>
      <c r="F29" s="158">
        <f t="shared" si="0"/>
        <v>0</v>
      </c>
    </row>
    <row r="30" spans="1:6" s="42" customFormat="1" ht="13.5">
      <c r="A30" s="453">
        <v>16</v>
      </c>
      <c r="B30" s="458" t="s">
        <v>289</v>
      </c>
      <c r="C30" s="455" t="s">
        <v>20</v>
      </c>
      <c r="D30" s="456">
        <v>65</v>
      </c>
      <c r="E30" s="762"/>
      <c r="F30" s="158">
        <f t="shared" si="0"/>
        <v>0</v>
      </c>
    </row>
    <row r="31" spans="1:6" s="42" customFormat="1" ht="13.5">
      <c r="A31" s="652" t="s">
        <v>290</v>
      </c>
      <c r="B31" s="652"/>
      <c r="C31" s="652"/>
      <c r="D31" s="652"/>
      <c r="E31" s="763"/>
      <c r="F31" s="158"/>
    </row>
    <row r="32" spans="1:6" s="42" customFormat="1" ht="13.5">
      <c r="A32" s="461">
        <v>17</v>
      </c>
      <c r="B32" s="458" t="s">
        <v>291</v>
      </c>
      <c r="C32" s="462" t="s">
        <v>20</v>
      </c>
      <c r="D32" s="463">
        <v>120</v>
      </c>
      <c r="E32" s="763"/>
      <c r="F32" s="158">
        <f t="shared" si="0"/>
        <v>0</v>
      </c>
    </row>
    <row r="33" spans="1:21" s="36" customFormat="1" ht="13.5">
      <c r="A33" s="461">
        <v>18</v>
      </c>
      <c r="B33" s="458" t="s">
        <v>292</v>
      </c>
      <c r="C33" s="462" t="s">
        <v>20</v>
      </c>
      <c r="D33" s="464">
        <v>70</v>
      </c>
      <c r="E33" s="763"/>
      <c r="F33" s="158">
        <f t="shared" si="0"/>
        <v>0</v>
      </c>
    </row>
    <row r="34" spans="1:21" s="36" customFormat="1" ht="13.5">
      <c r="A34" s="461">
        <v>19</v>
      </c>
      <c r="B34" s="454" t="s">
        <v>293</v>
      </c>
      <c r="C34" s="462" t="s">
        <v>22</v>
      </c>
      <c r="D34" s="464">
        <v>700</v>
      </c>
      <c r="E34" s="763"/>
      <c r="F34" s="158">
        <f t="shared" si="0"/>
        <v>0</v>
      </c>
    </row>
    <row r="35" spans="1:21" s="42" customFormat="1" ht="27">
      <c r="A35" s="461">
        <v>20</v>
      </c>
      <c r="B35" s="446" t="s">
        <v>294</v>
      </c>
      <c r="C35" s="455" t="s">
        <v>276</v>
      </c>
      <c r="D35" s="465">
        <v>3</v>
      </c>
      <c r="E35" s="762"/>
      <c r="F35" s="158">
        <f t="shared" si="0"/>
        <v>0</v>
      </c>
    </row>
    <row r="36" spans="1:21" s="36" customFormat="1" ht="14.25">
      <c r="A36" s="84"/>
      <c r="B36" s="146" t="s">
        <v>8</v>
      </c>
      <c r="C36" s="84"/>
      <c r="D36" s="155"/>
      <c r="E36" s="763"/>
      <c r="F36" s="155">
        <f>SUM(F12:F35)</f>
        <v>0</v>
      </c>
    </row>
    <row r="37" spans="1:21" s="36" customFormat="1" ht="14.25">
      <c r="A37" s="84">
        <v>21</v>
      </c>
      <c r="B37" s="146" t="s">
        <v>296</v>
      </c>
      <c r="C37" s="84" t="s">
        <v>297</v>
      </c>
      <c r="D37" s="155">
        <f>D17+D18+D19+D20+D21+D23+D24+D25+D27+D28+D29+D30+D33</f>
        <v>252</v>
      </c>
      <c r="E37" s="763"/>
      <c r="F37" s="155">
        <f>E37*D37</f>
        <v>0</v>
      </c>
    </row>
    <row r="38" spans="1:21" s="36" customFormat="1" ht="14.25">
      <c r="A38" s="135"/>
      <c r="B38" s="134" t="s">
        <v>298</v>
      </c>
      <c r="C38" s="135"/>
      <c r="D38" s="154"/>
      <c r="E38" s="154"/>
      <c r="F38" s="154">
        <f>F37+F36</f>
        <v>0</v>
      </c>
    </row>
    <row r="39" spans="1:21" ht="13.5">
      <c r="A39" s="474"/>
      <c r="B39" s="485" t="s">
        <v>85</v>
      </c>
      <c r="C39" s="764">
        <v>0.05</v>
      </c>
      <c r="D39" s="257"/>
      <c r="E39" s="257"/>
      <c r="F39" s="257">
        <f>F36*C39</f>
        <v>0</v>
      </c>
    </row>
    <row r="40" spans="1:21" ht="13.5">
      <c r="A40" s="474"/>
      <c r="B40" s="485" t="s">
        <v>8</v>
      </c>
      <c r="C40" s="83"/>
      <c r="D40" s="257"/>
      <c r="E40" s="257"/>
      <c r="F40" s="257">
        <f>F39+F38</f>
        <v>0</v>
      </c>
    </row>
    <row r="41" spans="1:21" ht="14.25">
      <c r="A41" s="148"/>
      <c r="B41" s="149" t="s">
        <v>34</v>
      </c>
      <c r="C41" s="765">
        <v>0.75</v>
      </c>
      <c r="D41" s="159"/>
      <c r="E41" s="160"/>
      <c r="F41" s="159">
        <f>F37*C41</f>
        <v>0</v>
      </c>
    </row>
    <row r="42" spans="1:21" ht="14.25">
      <c r="A42" s="150"/>
      <c r="B42" s="151" t="s">
        <v>8</v>
      </c>
      <c r="C42" s="152"/>
      <c r="D42" s="161"/>
      <c r="E42" s="162"/>
      <c r="F42" s="161">
        <f>F41+F40</f>
        <v>0</v>
      </c>
    </row>
    <row r="43" spans="1:21" ht="14.25">
      <c r="A43" s="41"/>
      <c r="B43" s="76" t="s">
        <v>76</v>
      </c>
      <c r="C43" s="765">
        <v>0.06</v>
      </c>
      <c r="D43" s="120"/>
      <c r="E43" s="121"/>
      <c r="F43" s="121">
        <f>F42*C43</f>
        <v>0</v>
      </c>
    </row>
    <row r="44" spans="1:21" ht="13.5">
      <c r="A44" s="40"/>
      <c r="B44" s="77" t="s">
        <v>28</v>
      </c>
      <c r="C44" s="153"/>
      <c r="D44" s="161"/>
      <c r="E44" s="120"/>
      <c r="F44" s="120">
        <f>F43+F42</f>
        <v>0</v>
      </c>
    </row>
    <row r="45" spans="1:21">
      <c r="S45" s="35"/>
      <c r="T45" s="35"/>
      <c r="U45" s="35"/>
    </row>
    <row r="46" spans="1:21" ht="14.25">
      <c r="A46" s="38"/>
      <c r="B46" s="39"/>
      <c r="C46" s="38"/>
      <c r="D46" s="38"/>
      <c r="E46" s="38"/>
      <c r="F46" s="38"/>
    </row>
    <row r="47" spans="1:21" ht="16.5">
      <c r="A47" s="54"/>
      <c r="B47" s="54"/>
      <c r="C47" s="75"/>
      <c r="D47" s="36"/>
      <c r="E47" s="36"/>
      <c r="F47" s="36"/>
    </row>
    <row r="49" spans="2:6" ht="16.5">
      <c r="B49" s="644"/>
      <c r="C49" s="644"/>
      <c r="D49" s="644"/>
      <c r="E49" s="644"/>
      <c r="F49" s="644"/>
    </row>
  </sheetData>
  <sheetProtection algorithmName="SHA-512" hashValue="sWPi2y65Qr0ZaHBdpidcE2i4ylJnxNyrHrM3WFeXi6ioGgKg+jb19lSNNhMa8PUOxv9xnvUk41XSpcFN42A9Nw==" saltValue="yJi+nD/l1dFkP977Lhq+3w==" spinCount="100000" sheet="1" objects="1" scenarios="1"/>
  <autoFilter ref="B1:B49"/>
  <mergeCells count="16">
    <mergeCell ref="E8:E9"/>
    <mergeCell ref="F8:F9"/>
    <mergeCell ref="B49:F49"/>
    <mergeCell ref="A2:F2"/>
    <mergeCell ref="A3:F3"/>
    <mergeCell ref="A4:F4"/>
    <mergeCell ref="B5:F5"/>
    <mergeCell ref="A8:A9"/>
    <mergeCell ref="B8:B9"/>
    <mergeCell ref="C8:C9"/>
    <mergeCell ref="D8:D9"/>
    <mergeCell ref="A11:D11"/>
    <mergeCell ref="A16:D16"/>
    <mergeCell ref="A22:D22"/>
    <mergeCell ref="A26:D26"/>
    <mergeCell ref="A31:D31"/>
  </mergeCells>
  <pageMargins left="0.25" right="0.25" top="0.75" bottom="0.75" header="0.3" footer="0.3"/>
  <pageSetup paperSize="9" scale="90" orientation="landscape" horizontalDpi="4294967293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93"/>
  <sheetViews>
    <sheetView zoomScale="85" zoomScaleNormal="85" workbookViewId="0">
      <selection activeCell="K92" sqref="K92"/>
    </sheetView>
  </sheetViews>
  <sheetFormatPr defaultColWidth="10.42578125" defaultRowHeight="12.75"/>
  <cols>
    <col min="1" max="1" width="5.5703125" style="476" bestFit="1" customWidth="1"/>
    <col min="2" max="2" width="40.28515625" style="93" customWidth="1"/>
    <col min="3" max="3" width="7.7109375" style="93" bestFit="1" customWidth="1"/>
    <col min="4" max="4" width="8.85546875" style="93" customWidth="1"/>
    <col min="5" max="5" width="8.5703125" style="93" customWidth="1"/>
    <col min="6" max="6" width="8" style="86" customWidth="1"/>
    <col min="7" max="7" width="8.140625" style="93" customWidth="1"/>
    <col min="8" max="8" width="8.5703125" style="93" customWidth="1"/>
    <col min="9" max="9" width="9.140625" style="93" customWidth="1"/>
    <col min="10" max="10" width="10.7109375" style="93" customWidth="1"/>
    <col min="11" max="221" width="10.42578125" style="93"/>
    <col min="222" max="222" width="5.5703125" style="93" bestFit="1" customWidth="1"/>
    <col min="223" max="223" width="12" style="93" customWidth="1"/>
    <col min="224" max="224" width="40.28515625" style="93" customWidth="1"/>
    <col min="225" max="225" width="7.7109375" style="93" bestFit="1" customWidth="1"/>
    <col min="226" max="226" width="8.85546875" style="93" customWidth="1"/>
    <col min="227" max="227" width="8.5703125" style="93" customWidth="1"/>
    <col min="228" max="228" width="8" style="93" customWidth="1"/>
    <col min="229" max="229" width="8.140625" style="93" customWidth="1"/>
    <col min="230" max="230" width="8.5703125" style="93" customWidth="1"/>
    <col min="231" max="231" width="9.140625" style="93" customWidth="1"/>
    <col min="232" max="232" width="7.140625" style="93" customWidth="1"/>
    <col min="233" max="233" width="9.42578125" style="93" customWidth="1"/>
    <col min="234" max="234" width="10.7109375" style="93" customWidth="1"/>
    <col min="235" max="235" width="15.5703125" style="93" bestFit="1" customWidth="1"/>
    <col min="236" max="244" width="10.140625" style="93" customWidth="1"/>
    <col min="245" max="477" width="10.42578125" style="93"/>
    <col min="478" max="478" width="5.5703125" style="93" bestFit="1" customWidth="1"/>
    <col min="479" max="479" width="12" style="93" customWidth="1"/>
    <col min="480" max="480" width="40.28515625" style="93" customWidth="1"/>
    <col min="481" max="481" width="7.7109375" style="93" bestFit="1" customWidth="1"/>
    <col min="482" max="482" width="8.85546875" style="93" customWidth="1"/>
    <col min="483" max="483" width="8.5703125" style="93" customWidth="1"/>
    <col min="484" max="484" width="8" style="93" customWidth="1"/>
    <col min="485" max="485" width="8.140625" style="93" customWidth="1"/>
    <col min="486" max="486" width="8.5703125" style="93" customWidth="1"/>
    <col min="487" max="487" width="9.140625" style="93" customWidth="1"/>
    <col min="488" max="488" width="7.140625" style="93" customWidth="1"/>
    <col min="489" max="489" width="9.42578125" style="93" customWidth="1"/>
    <col min="490" max="490" width="10.7109375" style="93" customWidth="1"/>
    <col min="491" max="491" width="15.5703125" style="93" bestFit="1" customWidth="1"/>
    <col min="492" max="500" width="10.140625" style="93" customWidth="1"/>
    <col min="501" max="733" width="10.42578125" style="93"/>
    <col min="734" max="734" width="5.5703125" style="93" bestFit="1" customWidth="1"/>
    <col min="735" max="735" width="12" style="93" customWidth="1"/>
    <col min="736" max="736" width="40.28515625" style="93" customWidth="1"/>
    <col min="737" max="737" width="7.7109375" style="93" bestFit="1" customWidth="1"/>
    <col min="738" max="738" width="8.85546875" style="93" customWidth="1"/>
    <col min="739" max="739" width="8.5703125" style="93" customWidth="1"/>
    <col min="740" max="740" width="8" style="93" customWidth="1"/>
    <col min="741" max="741" width="8.140625" style="93" customWidth="1"/>
    <col min="742" max="742" width="8.5703125" style="93" customWidth="1"/>
    <col min="743" max="743" width="9.140625" style="93" customWidth="1"/>
    <col min="744" max="744" width="7.140625" style="93" customWidth="1"/>
    <col min="745" max="745" width="9.42578125" style="93" customWidth="1"/>
    <col min="746" max="746" width="10.7109375" style="93" customWidth="1"/>
    <col min="747" max="747" width="15.5703125" style="93" bestFit="1" customWidth="1"/>
    <col min="748" max="756" width="10.140625" style="93" customWidth="1"/>
    <col min="757" max="989" width="10.42578125" style="93"/>
    <col min="990" max="990" width="5.5703125" style="93" bestFit="1" customWidth="1"/>
    <col min="991" max="991" width="12" style="93" customWidth="1"/>
    <col min="992" max="992" width="40.28515625" style="93" customWidth="1"/>
    <col min="993" max="993" width="7.7109375" style="93" bestFit="1" customWidth="1"/>
    <col min="994" max="994" width="8.85546875" style="93" customWidth="1"/>
    <col min="995" max="995" width="8.5703125" style="93" customWidth="1"/>
    <col min="996" max="996" width="8" style="93" customWidth="1"/>
    <col min="997" max="997" width="8.140625" style="93" customWidth="1"/>
    <col min="998" max="998" width="8.5703125" style="93" customWidth="1"/>
    <col min="999" max="999" width="9.140625" style="93" customWidth="1"/>
    <col min="1000" max="1000" width="7.140625" style="93" customWidth="1"/>
    <col min="1001" max="1001" width="9.42578125" style="93" customWidth="1"/>
    <col min="1002" max="1002" width="10.7109375" style="93" customWidth="1"/>
    <col min="1003" max="1003" width="15.5703125" style="93" bestFit="1" customWidth="1"/>
    <col min="1004" max="1012" width="10.140625" style="93" customWidth="1"/>
    <col min="1013" max="1245" width="10.42578125" style="93"/>
    <col min="1246" max="1246" width="5.5703125" style="93" bestFit="1" customWidth="1"/>
    <col min="1247" max="1247" width="12" style="93" customWidth="1"/>
    <col min="1248" max="1248" width="40.28515625" style="93" customWidth="1"/>
    <col min="1249" max="1249" width="7.7109375" style="93" bestFit="1" customWidth="1"/>
    <col min="1250" max="1250" width="8.85546875" style="93" customWidth="1"/>
    <col min="1251" max="1251" width="8.5703125" style="93" customWidth="1"/>
    <col min="1252" max="1252" width="8" style="93" customWidth="1"/>
    <col min="1253" max="1253" width="8.140625" style="93" customWidth="1"/>
    <col min="1254" max="1254" width="8.5703125" style="93" customWidth="1"/>
    <col min="1255" max="1255" width="9.140625" style="93" customWidth="1"/>
    <col min="1256" max="1256" width="7.140625" style="93" customWidth="1"/>
    <col min="1257" max="1257" width="9.42578125" style="93" customWidth="1"/>
    <col min="1258" max="1258" width="10.7109375" style="93" customWidth="1"/>
    <col min="1259" max="1259" width="15.5703125" style="93" bestFit="1" customWidth="1"/>
    <col min="1260" max="1268" width="10.140625" style="93" customWidth="1"/>
    <col min="1269" max="1501" width="10.42578125" style="93"/>
    <col min="1502" max="1502" width="5.5703125" style="93" bestFit="1" customWidth="1"/>
    <col min="1503" max="1503" width="12" style="93" customWidth="1"/>
    <col min="1504" max="1504" width="40.28515625" style="93" customWidth="1"/>
    <col min="1505" max="1505" width="7.7109375" style="93" bestFit="1" customWidth="1"/>
    <col min="1506" max="1506" width="8.85546875" style="93" customWidth="1"/>
    <col min="1507" max="1507" width="8.5703125" style="93" customWidth="1"/>
    <col min="1508" max="1508" width="8" style="93" customWidth="1"/>
    <col min="1509" max="1509" width="8.140625" style="93" customWidth="1"/>
    <col min="1510" max="1510" width="8.5703125" style="93" customWidth="1"/>
    <col min="1511" max="1511" width="9.140625" style="93" customWidth="1"/>
    <col min="1512" max="1512" width="7.140625" style="93" customWidth="1"/>
    <col min="1513" max="1513" width="9.42578125" style="93" customWidth="1"/>
    <col min="1514" max="1514" width="10.7109375" style="93" customWidth="1"/>
    <col min="1515" max="1515" width="15.5703125" style="93" bestFit="1" customWidth="1"/>
    <col min="1516" max="1524" width="10.140625" style="93" customWidth="1"/>
    <col min="1525" max="1757" width="10.42578125" style="93"/>
    <col min="1758" max="1758" width="5.5703125" style="93" bestFit="1" customWidth="1"/>
    <col min="1759" max="1759" width="12" style="93" customWidth="1"/>
    <col min="1760" max="1760" width="40.28515625" style="93" customWidth="1"/>
    <col min="1761" max="1761" width="7.7109375" style="93" bestFit="1" customWidth="1"/>
    <col min="1762" max="1762" width="8.85546875" style="93" customWidth="1"/>
    <col min="1763" max="1763" width="8.5703125" style="93" customWidth="1"/>
    <col min="1764" max="1764" width="8" style="93" customWidth="1"/>
    <col min="1765" max="1765" width="8.140625" style="93" customWidth="1"/>
    <col min="1766" max="1766" width="8.5703125" style="93" customWidth="1"/>
    <col min="1767" max="1767" width="9.140625" style="93" customWidth="1"/>
    <col min="1768" max="1768" width="7.140625" style="93" customWidth="1"/>
    <col min="1769" max="1769" width="9.42578125" style="93" customWidth="1"/>
    <col min="1770" max="1770" width="10.7109375" style="93" customWidth="1"/>
    <col min="1771" max="1771" width="15.5703125" style="93" bestFit="1" customWidth="1"/>
    <col min="1772" max="1780" width="10.140625" style="93" customWidth="1"/>
    <col min="1781" max="2013" width="10.42578125" style="93"/>
    <col min="2014" max="2014" width="5.5703125" style="93" bestFit="1" customWidth="1"/>
    <col min="2015" max="2015" width="12" style="93" customWidth="1"/>
    <col min="2016" max="2016" width="40.28515625" style="93" customWidth="1"/>
    <col min="2017" max="2017" width="7.7109375" style="93" bestFit="1" customWidth="1"/>
    <col min="2018" max="2018" width="8.85546875" style="93" customWidth="1"/>
    <col min="2019" max="2019" width="8.5703125" style="93" customWidth="1"/>
    <col min="2020" max="2020" width="8" style="93" customWidth="1"/>
    <col min="2021" max="2021" width="8.140625" style="93" customWidth="1"/>
    <col min="2022" max="2022" width="8.5703125" style="93" customWidth="1"/>
    <col min="2023" max="2023" width="9.140625" style="93" customWidth="1"/>
    <col min="2024" max="2024" width="7.140625" style="93" customWidth="1"/>
    <col min="2025" max="2025" width="9.42578125" style="93" customWidth="1"/>
    <col min="2026" max="2026" width="10.7109375" style="93" customWidth="1"/>
    <col min="2027" max="2027" width="15.5703125" style="93" bestFit="1" customWidth="1"/>
    <col min="2028" max="2036" width="10.140625" style="93" customWidth="1"/>
    <col min="2037" max="2269" width="10.42578125" style="93"/>
    <col min="2270" max="2270" width="5.5703125" style="93" bestFit="1" customWidth="1"/>
    <col min="2271" max="2271" width="12" style="93" customWidth="1"/>
    <col min="2272" max="2272" width="40.28515625" style="93" customWidth="1"/>
    <col min="2273" max="2273" width="7.7109375" style="93" bestFit="1" customWidth="1"/>
    <col min="2274" max="2274" width="8.85546875" style="93" customWidth="1"/>
    <col min="2275" max="2275" width="8.5703125" style="93" customWidth="1"/>
    <col min="2276" max="2276" width="8" style="93" customWidth="1"/>
    <col min="2277" max="2277" width="8.140625" style="93" customWidth="1"/>
    <col min="2278" max="2278" width="8.5703125" style="93" customWidth="1"/>
    <col min="2279" max="2279" width="9.140625" style="93" customWidth="1"/>
    <col min="2280" max="2280" width="7.140625" style="93" customWidth="1"/>
    <col min="2281" max="2281" width="9.42578125" style="93" customWidth="1"/>
    <col min="2282" max="2282" width="10.7109375" style="93" customWidth="1"/>
    <col min="2283" max="2283" width="15.5703125" style="93" bestFit="1" customWidth="1"/>
    <col min="2284" max="2292" width="10.140625" style="93" customWidth="1"/>
    <col min="2293" max="2525" width="10.42578125" style="93"/>
    <col min="2526" max="2526" width="5.5703125" style="93" bestFit="1" customWidth="1"/>
    <col min="2527" max="2527" width="12" style="93" customWidth="1"/>
    <col min="2528" max="2528" width="40.28515625" style="93" customWidth="1"/>
    <col min="2529" max="2529" width="7.7109375" style="93" bestFit="1" customWidth="1"/>
    <col min="2530" max="2530" width="8.85546875" style="93" customWidth="1"/>
    <col min="2531" max="2531" width="8.5703125" style="93" customWidth="1"/>
    <col min="2532" max="2532" width="8" style="93" customWidth="1"/>
    <col min="2533" max="2533" width="8.140625" style="93" customWidth="1"/>
    <col min="2534" max="2534" width="8.5703125" style="93" customWidth="1"/>
    <col min="2535" max="2535" width="9.140625" style="93" customWidth="1"/>
    <col min="2536" max="2536" width="7.140625" style="93" customWidth="1"/>
    <col min="2537" max="2537" width="9.42578125" style="93" customWidth="1"/>
    <col min="2538" max="2538" width="10.7109375" style="93" customWidth="1"/>
    <col min="2539" max="2539" width="15.5703125" style="93" bestFit="1" customWidth="1"/>
    <col min="2540" max="2548" width="10.140625" style="93" customWidth="1"/>
    <col min="2549" max="2781" width="10.42578125" style="93"/>
    <col min="2782" max="2782" width="5.5703125" style="93" bestFit="1" customWidth="1"/>
    <col min="2783" max="2783" width="12" style="93" customWidth="1"/>
    <col min="2784" max="2784" width="40.28515625" style="93" customWidth="1"/>
    <col min="2785" max="2785" width="7.7109375" style="93" bestFit="1" customWidth="1"/>
    <col min="2786" max="2786" width="8.85546875" style="93" customWidth="1"/>
    <col min="2787" max="2787" width="8.5703125" style="93" customWidth="1"/>
    <col min="2788" max="2788" width="8" style="93" customWidth="1"/>
    <col min="2789" max="2789" width="8.140625" style="93" customWidth="1"/>
    <col min="2790" max="2790" width="8.5703125" style="93" customWidth="1"/>
    <col min="2791" max="2791" width="9.140625" style="93" customWidth="1"/>
    <col min="2792" max="2792" width="7.140625" style="93" customWidth="1"/>
    <col min="2793" max="2793" width="9.42578125" style="93" customWidth="1"/>
    <col min="2794" max="2794" width="10.7109375" style="93" customWidth="1"/>
    <col min="2795" max="2795" width="15.5703125" style="93" bestFit="1" customWidth="1"/>
    <col min="2796" max="2804" width="10.140625" style="93" customWidth="1"/>
    <col min="2805" max="3037" width="10.42578125" style="93"/>
    <col min="3038" max="3038" width="5.5703125" style="93" bestFit="1" customWidth="1"/>
    <col min="3039" max="3039" width="12" style="93" customWidth="1"/>
    <col min="3040" max="3040" width="40.28515625" style="93" customWidth="1"/>
    <col min="3041" max="3041" width="7.7109375" style="93" bestFit="1" customWidth="1"/>
    <col min="3042" max="3042" width="8.85546875" style="93" customWidth="1"/>
    <col min="3043" max="3043" width="8.5703125" style="93" customWidth="1"/>
    <col min="3044" max="3044" width="8" style="93" customWidth="1"/>
    <col min="3045" max="3045" width="8.140625" style="93" customWidth="1"/>
    <col min="3046" max="3046" width="8.5703125" style="93" customWidth="1"/>
    <col min="3047" max="3047" width="9.140625" style="93" customWidth="1"/>
    <col min="3048" max="3048" width="7.140625" style="93" customWidth="1"/>
    <col min="3049" max="3049" width="9.42578125" style="93" customWidth="1"/>
    <col min="3050" max="3050" width="10.7109375" style="93" customWidth="1"/>
    <col min="3051" max="3051" width="15.5703125" style="93" bestFit="1" customWidth="1"/>
    <col min="3052" max="3060" width="10.140625" style="93" customWidth="1"/>
    <col min="3061" max="3293" width="10.42578125" style="93"/>
    <col min="3294" max="3294" width="5.5703125" style="93" bestFit="1" customWidth="1"/>
    <col min="3295" max="3295" width="12" style="93" customWidth="1"/>
    <col min="3296" max="3296" width="40.28515625" style="93" customWidth="1"/>
    <col min="3297" max="3297" width="7.7109375" style="93" bestFit="1" customWidth="1"/>
    <col min="3298" max="3298" width="8.85546875" style="93" customWidth="1"/>
    <col min="3299" max="3299" width="8.5703125" style="93" customWidth="1"/>
    <col min="3300" max="3300" width="8" style="93" customWidth="1"/>
    <col min="3301" max="3301" width="8.140625" style="93" customWidth="1"/>
    <col min="3302" max="3302" width="8.5703125" style="93" customWidth="1"/>
    <col min="3303" max="3303" width="9.140625" style="93" customWidth="1"/>
    <col min="3304" max="3304" width="7.140625" style="93" customWidth="1"/>
    <col min="3305" max="3305" width="9.42578125" style="93" customWidth="1"/>
    <col min="3306" max="3306" width="10.7109375" style="93" customWidth="1"/>
    <col min="3307" max="3307" width="15.5703125" style="93" bestFit="1" customWidth="1"/>
    <col min="3308" max="3316" width="10.140625" style="93" customWidth="1"/>
    <col min="3317" max="3549" width="10.42578125" style="93"/>
    <col min="3550" max="3550" width="5.5703125" style="93" bestFit="1" customWidth="1"/>
    <col min="3551" max="3551" width="12" style="93" customWidth="1"/>
    <col min="3552" max="3552" width="40.28515625" style="93" customWidth="1"/>
    <col min="3553" max="3553" width="7.7109375" style="93" bestFit="1" customWidth="1"/>
    <col min="3554" max="3554" width="8.85546875" style="93" customWidth="1"/>
    <col min="3555" max="3555" width="8.5703125" style="93" customWidth="1"/>
    <col min="3556" max="3556" width="8" style="93" customWidth="1"/>
    <col min="3557" max="3557" width="8.140625" style="93" customWidth="1"/>
    <col min="3558" max="3558" width="8.5703125" style="93" customWidth="1"/>
    <col min="3559" max="3559" width="9.140625" style="93" customWidth="1"/>
    <col min="3560" max="3560" width="7.140625" style="93" customWidth="1"/>
    <col min="3561" max="3561" width="9.42578125" style="93" customWidth="1"/>
    <col min="3562" max="3562" width="10.7109375" style="93" customWidth="1"/>
    <col min="3563" max="3563" width="15.5703125" style="93" bestFit="1" customWidth="1"/>
    <col min="3564" max="3572" width="10.140625" style="93" customWidth="1"/>
    <col min="3573" max="3805" width="10.42578125" style="93"/>
    <col min="3806" max="3806" width="5.5703125" style="93" bestFit="1" customWidth="1"/>
    <col min="3807" max="3807" width="12" style="93" customWidth="1"/>
    <col min="3808" max="3808" width="40.28515625" style="93" customWidth="1"/>
    <col min="3809" max="3809" width="7.7109375" style="93" bestFit="1" customWidth="1"/>
    <col min="3810" max="3810" width="8.85546875" style="93" customWidth="1"/>
    <col min="3811" max="3811" width="8.5703125" style="93" customWidth="1"/>
    <col min="3812" max="3812" width="8" style="93" customWidth="1"/>
    <col min="3813" max="3813" width="8.140625" style="93" customWidth="1"/>
    <col min="3814" max="3814" width="8.5703125" style="93" customWidth="1"/>
    <col min="3815" max="3815" width="9.140625" style="93" customWidth="1"/>
    <col min="3816" max="3816" width="7.140625" style="93" customWidth="1"/>
    <col min="3817" max="3817" width="9.42578125" style="93" customWidth="1"/>
    <col min="3818" max="3818" width="10.7109375" style="93" customWidth="1"/>
    <col min="3819" max="3819" width="15.5703125" style="93" bestFit="1" customWidth="1"/>
    <col min="3820" max="3828" width="10.140625" style="93" customWidth="1"/>
    <col min="3829" max="4061" width="10.42578125" style="93"/>
    <col min="4062" max="4062" width="5.5703125" style="93" bestFit="1" customWidth="1"/>
    <col min="4063" max="4063" width="12" style="93" customWidth="1"/>
    <col min="4064" max="4064" width="40.28515625" style="93" customWidth="1"/>
    <col min="4065" max="4065" width="7.7109375" style="93" bestFit="1" customWidth="1"/>
    <col min="4066" max="4066" width="8.85546875" style="93" customWidth="1"/>
    <col min="4067" max="4067" width="8.5703125" style="93" customWidth="1"/>
    <col min="4068" max="4068" width="8" style="93" customWidth="1"/>
    <col min="4069" max="4069" width="8.140625" style="93" customWidth="1"/>
    <col min="4070" max="4070" width="8.5703125" style="93" customWidth="1"/>
    <col min="4071" max="4071" width="9.140625" style="93" customWidth="1"/>
    <col min="4072" max="4072" width="7.140625" style="93" customWidth="1"/>
    <col min="4073" max="4073" width="9.42578125" style="93" customWidth="1"/>
    <col min="4074" max="4074" width="10.7109375" style="93" customWidth="1"/>
    <col min="4075" max="4075" width="15.5703125" style="93" bestFit="1" customWidth="1"/>
    <col min="4076" max="4084" width="10.140625" style="93" customWidth="1"/>
    <col min="4085" max="4317" width="10.42578125" style="93"/>
    <col min="4318" max="4318" width="5.5703125" style="93" bestFit="1" customWidth="1"/>
    <col min="4319" max="4319" width="12" style="93" customWidth="1"/>
    <col min="4320" max="4320" width="40.28515625" style="93" customWidth="1"/>
    <col min="4321" max="4321" width="7.7109375" style="93" bestFit="1" customWidth="1"/>
    <col min="4322" max="4322" width="8.85546875" style="93" customWidth="1"/>
    <col min="4323" max="4323" width="8.5703125" style="93" customWidth="1"/>
    <col min="4324" max="4324" width="8" style="93" customWidth="1"/>
    <col min="4325" max="4325" width="8.140625" style="93" customWidth="1"/>
    <col min="4326" max="4326" width="8.5703125" style="93" customWidth="1"/>
    <col min="4327" max="4327" width="9.140625" style="93" customWidth="1"/>
    <col min="4328" max="4328" width="7.140625" style="93" customWidth="1"/>
    <col min="4329" max="4329" width="9.42578125" style="93" customWidth="1"/>
    <col min="4330" max="4330" width="10.7109375" style="93" customWidth="1"/>
    <col min="4331" max="4331" width="15.5703125" style="93" bestFit="1" customWidth="1"/>
    <col min="4332" max="4340" width="10.140625" style="93" customWidth="1"/>
    <col min="4341" max="4573" width="10.42578125" style="93"/>
    <col min="4574" max="4574" width="5.5703125" style="93" bestFit="1" customWidth="1"/>
    <col min="4575" max="4575" width="12" style="93" customWidth="1"/>
    <col min="4576" max="4576" width="40.28515625" style="93" customWidth="1"/>
    <col min="4577" max="4577" width="7.7109375" style="93" bestFit="1" customWidth="1"/>
    <col min="4578" max="4578" width="8.85546875" style="93" customWidth="1"/>
    <col min="4579" max="4579" width="8.5703125" style="93" customWidth="1"/>
    <col min="4580" max="4580" width="8" style="93" customWidth="1"/>
    <col min="4581" max="4581" width="8.140625" style="93" customWidth="1"/>
    <col min="4582" max="4582" width="8.5703125" style="93" customWidth="1"/>
    <col min="4583" max="4583" width="9.140625" style="93" customWidth="1"/>
    <col min="4584" max="4584" width="7.140625" style="93" customWidth="1"/>
    <col min="4585" max="4585" width="9.42578125" style="93" customWidth="1"/>
    <col min="4586" max="4586" width="10.7109375" style="93" customWidth="1"/>
    <col min="4587" max="4587" width="15.5703125" style="93" bestFit="1" customWidth="1"/>
    <col min="4588" max="4596" width="10.140625" style="93" customWidth="1"/>
    <col min="4597" max="4829" width="10.42578125" style="93"/>
    <col min="4830" max="4830" width="5.5703125" style="93" bestFit="1" customWidth="1"/>
    <col min="4831" max="4831" width="12" style="93" customWidth="1"/>
    <col min="4832" max="4832" width="40.28515625" style="93" customWidth="1"/>
    <col min="4833" max="4833" width="7.7109375" style="93" bestFit="1" customWidth="1"/>
    <col min="4834" max="4834" width="8.85546875" style="93" customWidth="1"/>
    <col min="4835" max="4835" width="8.5703125" style="93" customWidth="1"/>
    <col min="4836" max="4836" width="8" style="93" customWidth="1"/>
    <col min="4837" max="4837" width="8.140625" style="93" customWidth="1"/>
    <col min="4838" max="4838" width="8.5703125" style="93" customWidth="1"/>
    <col min="4839" max="4839" width="9.140625" style="93" customWidth="1"/>
    <col min="4840" max="4840" width="7.140625" style="93" customWidth="1"/>
    <col min="4841" max="4841" width="9.42578125" style="93" customWidth="1"/>
    <col min="4842" max="4842" width="10.7109375" style="93" customWidth="1"/>
    <col min="4843" max="4843" width="15.5703125" style="93" bestFit="1" customWidth="1"/>
    <col min="4844" max="4852" width="10.140625" style="93" customWidth="1"/>
    <col min="4853" max="5085" width="10.42578125" style="93"/>
    <col min="5086" max="5086" width="5.5703125" style="93" bestFit="1" customWidth="1"/>
    <col min="5087" max="5087" width="12" style="93" customWidth="1"/>
    <col min="5088" max="5088" width="40.28515625" style="93" customWidth="1"/>
    <col min="5089" max="5089" width="7.7109375" style="93" bestFit="1" customWidth="1"/>
    <col min="5090" max="5090" width="8.85546875" style="93" customWidth="1"/>
    <col min="5091" max="5091" width="8.5703125" style="93" customWidth="1"/>
    <col min="5092" max="5092" width="8" style="93" customWidth="1"/>
    <col min="5093" max="5093" width="8.140625" style="93" customWidth="1"/>
    <col min="5094" max="5094" width="8.5703125" style="93" customWidth="1"/>
    <col min="5095" max="5095" width="9.140625" style="93" customWidth="1"/>
    <col min="5096" max="5096" width="7.140625" style="93" customWidth="1"/>
    <col min="5097" max="5097" width="9.42578125" style="93" customWidth="1"/>
    <col min="5098" max="5098" width="10.7109375" style="93" customWidth="1"/>
    <col min="5099" max="5099" width="15.5703125" style="93" bestFit="1" customWidth="1"/>
    <col min="5100" max="5108" width="10.140625" style="93" customWidth="1"/>
    <col min="5109" max="5341" width="10.42578125" style="93"/>
    <col min="5342" max="5342" width="5.5703125" style="93" bestFit="1" customWidth="1"/>
    <col min="5343" max="5343" width="12" style="93" customWidth="1"/>
    <col min="5344" max="5344" width="40.28515625" style="93" customWidth="1"/>
    <col min="5345" max="5345" width="7.7109375" style="93" bestFit="1" customWidth="1"/>
    <col min="5346" max="5346" width="8.85546875" style="93" customWidth="1"/>
    <col min="5347" max="5347" width="8.5703125" style="93" customWidth="1"/>
    <col min="5348" max="5348" width="8" style="93" customWidth="1"/>
    <col min="5349" max="5349" width="8.140625" style="93" customWidth="1"/>
    <col min="5350" max="5350" width="8.5703125" style="93" customWidth="1"/>
    <col min="5351" max="5351" width="9.140625" style="93" customWidth="1"/>
    <col min="5352" max="5352" width="7.140625" style="93" customWidth="1"/>
    <col min="5353" max="5353" width="9.42578125" style="93" customWidth="1"/>
    <col min="5354" max="5354" width="10.7109375" style="93" customWidth="1"/>
    <col min="5355" max="5355" width="15.5703125" style="93" bestFit="1" customWidth="1"/>
    <col min="5356" max="5364" width="10.140625" style="93" customWidth="1"/>
    <col min="5365" max="5597" width="10.42578125" style="93"/>
    <col min="5598" max="5598" width="5.5703125" style="93" bestFit="1" customWidth="1"/>
    <col min="5599" max="5599" width="12" style="93" customWidth="1"/>
    <col min="5600" max="5600" width="40.28515625" style="93" customWidth="1"/>
    <col min="5601" max="5601" width="7.7109375" style="93" bestFit="1" customWidth="1"/>
    <col min="5602" max="5602" width="8.85546875" style="93" customWidth="1"/>
    <col min="5603" max="5603" width="8.5703125" style="93" customWidth="1"/>
    <col min="5604" max="5604" width="8" style="93" customWidth="1"/>
    <col min="5605" max="5605" width="8.140625" style="93" customWidth="1"/>
    <col min="5606" max="5606" width="8.5703125" style="93" customWidth="1"/>
    <col min="5607" max="5607" width="9.140625" style="93" customWidth="1"/>
    <col min="5608" max="5608" width="7.140625" style="93" customWidth="1"/>
    <col min="5609" max="5609" width="9.42578125" style="93" customWidth="1"/>
    <col min="5610" max="5610" width="10.7109375" style="93" customWidth="1"/>
    <col min="5611" max="5611" width="15.5703125" style="93" bestFit="1" customWidth="1"/>
    <col min="5612" max="5620" width="10.140625" style="93" customWidth="1"/>
    <col min="5621" max="5853" width="10.42578125" style="93"/>
    <col min="5854" max="5854" width="5.5703125" style="93" bestFit="1" customWidth="1"/>
    <col min="5855" max="5855" width="12" style="93" customWidth="1"/>
    <col min="5856" max="5856" width="40.28515625" style="93" customWidth="1"/>
    <col min="5857" max="5857" width="7.7109375" style="93" bestFit="1" customWidth="1"/>
    <col min="5858" max="5858" width="8.85546875" style="93" customWidth="1"/>
    <col min="5859" max="5859" width="8.5703125" style="93" customWidth="1"/>
    <col min="5860" max="5860" width="8" style="93" customWidth="1"/>
    <col min="5861" max="5861" width="8.140625" style="93" customWidth="1"/>
    <col min="5862" max="5862" width="8.5703125" style="93" customWidth="1"/>
    <col min="5863" max="5863" width="9.140625" style="93" customWidth="1"/>
    <col min="5864" max="5864" width="7.140625" style="93" customWidth="1"/>
    <col min="5865" max="5865" width="9.42578125" style="93" customWidth="1"/>
    <col min="5866" max="5866" width="10.7109375" style="93" customWidth="1"/>
    <col min="5867" max="5867" width="15.5703125" style="93" bestFit="1" customWidth="1"/>
    <col min="5868" max="5876" width="10.140625" style="93" customWidth="1"/>
    <col min="5877" max="6109" width="10.42578125" style="93"/>
    <col min="6110" max="6110" width="5.5703125" style="93" bestFit="1" customWidth="1"/>
    <col min="6111" max="6111" width="12" style="93" customWidth="1"/>
    <col min="6112" max="6112" width="40.28515625" style="93" customWidth="1"/>
    <col min="6113" max="6113" width="7.7109375" style="93" bestFit="1" customWidth="1"/>
    <col min="6114" max="6114" width="8.85546875" style="93" customWidth="1"/>
    <col min="6115" max="6115" width="8.5703125" style="93" customWidth="1"/>
    <col min="6116" max="6116" width="8" style="93" customWidth="1"/>
    <col min="6117" max="6117" width="8.140625" style="93" customWidth="1"/>
    <col min="6118" max="6118" width="8.5703125" style="93" customWidth="1"/>
    <col min="6119" max="6119" width="9.140625" style="93" customWidth="1"/>
    <col min="6120" max="6120" width="7.140625" style="93" customWidth="1"/>
    <col min="6121" max="6121" width="9.42578125" style="93" customWidth="1"/>
    <col min="6122" max="6122" width="10.7109375" style="93" customWidth="1"/>
    <col min="6123" max="6123" width="15.5703125" style="93" bestFit="1" customWidth="1"/>
    <col min="6124" max="6132" width="10.140625" style="93" customWidth="1"/>
    <col min="6133" max="6365" width="10.42578125" style="93"/>
    <col min="6366" max="6366" width="5.5703125" style="93" bestFit="1" customWidth="1"/>
    <col min="6367" max="6367" width="12" style="93" customWidth="1"/>
    <col min="6368" max="6368" width="40.28515625" style="93" customWidth="1"/>
    <col min="6369" max="6369" width="7.7109375" style="93" bestFit="1" customWidth="1"/>
    <col min="6370" max="6370" width="8.85546875" style="93" customWidth="1"/>
    <col min="6371" max="6371" width="8.5703125" style="93" customWidth="1"/>
    <col min="6372" max="6372" width="8" style="93" customWidth="1"/>
    <col min="6373" max="6373" width="8.140625" style="93" customWidth="1"/>
    <col min="6374" max="6374" width="8.5703125" style="93" customWidth="1"/>
    <col min="6375" max="6375" width="9.140625" style="93" customWidth="1"/>
    <col min="6376" max="6376" width="7.140625" style="93" customWidth="1"/>
    <col min="6377" max="6377" width="9.42578125" style="93" customWidth="1"/>
    <col min="6378" max="6378" width="10.7109375" style="93" customWidth="1"/>
    <col min="6379" max="6379" width="15.5703125" style="93" bestFit="1" customWidth="1"/>
    <col min="6380" max="6388" width="10.140625" style="93" customWidth="1"/>
    <col min="6389" max="6621" width="10.42578125" style="93"/>
    <col min="6622" max="6622" width="5.5703125" style="93" bestFit="1" customWidth="1"/>
    <col min="6623" max="6623" width="12" style="93" customWidth="1"/>
    <col min="6624" max="6624" width="40.28515625" style="93" customWidth="1"/>
    <col min="6625" max="6625" width="7.7109375" style="93" bestFit="1" customWidth="1"/>
    <col min="6626" max="6626" width="8.85546875" style="93" customWidth="1"/>
    <col min="6627" max="6627" width="8.5703125" style="93" customWidth="1"/>
    <col min="6628" max="6628" width="8" style="93" customWidth="1"/>
    <col min="6629" max="6629" width="8.140625" style="93" customWidth="1"/>
    <col min="6630" max="6630" width="8.5703125" style="93" customWidth="1"/>
    <col min="6631" max="6631" width="9.140625" style="93" customWidth="1"/>
    <col min="6632" max="6632" width="7.140625" style="93" customWidth="1"/>
    <col min="6633" max="6633" width="9.42578125" style="93" customWidth="1"/>
    <col min="6634" max="6634" width="10.7109375" style="93" customWidth="1"/>
    <col min="6635" max="6635" width="15.5703125" style="93" bestFit="1" customWidth="1"/>
    <col min="6636" max="6644" width="10.140625" style="93" customWidth="1"/>
    <col min="6645" max="6877" width="10.42578125" style="93"/>
    <col min="6878" max="6878" width="5.5703125" style="93" bestFit="1" customWidth="1"/>
    <col min="6879" max="6879" width="12" style="93" customWidth="1"/>
    <col min="6880" max="6880" width="40.28515625" style="93" customWidth="1"/>
    <col min="6881" max="6881" width="7.7109375" style="93" bestFit="1" customWidth="1"/>
    <col min="6882" max="6882" width="8.85546875" style="93" customWidth="1"/>
    <col min="6883" max="6883" width="8.5703125" style="93" customWidth="1"/>
    <col min="6884" max="6884" width="8" style="93" customWidth="1"/>
    <col min="6885" max="6885" width="8.140625" style="93" customWidth="1"/>
    <col min="6886" max="6886" width="8.5703125" style="93" customWidth="1"/>
    <col min="6887" max="6887" width="9.140625" style="93" customWidth="1"/>
    <col min="6888" max="6888" width="7.140625" style="93" customWidth="1"/>
    <col min="6889" max="6889" width="9.42578125" style="93" customWidth="1"/>
    <col min="6890" max="6890" width="10.7109375" style="93" customWidth="1"/>
    <col min="6891" max="6891" width="15.5703125" style="93" bestFit="1" customWidth="1"/>
    <col min="6892" max="6900" width="10.140625" style="93" customWidth="1"/>
    <col min="6901" max="7133" width="10.42578125" style="93"/>
    <col min="7134" max="7134" width="5.5703125" style="93" bestFit="1" customWidth="1"/>
    <col min="7135" max="7135" width="12" style="93" customWidth="1"/>
    <col min="7136" max="7136" width="40.28515625" style="93" customWidth="1"/>
    <col min="7137" max="7137" width="7.7109375" style="93" bestFit="1" customWidth="1"/>
    <col min="7138" max="7138" width="8.85546875" style="93" customWidth="1"/>
    <col min="7139" max="7139" width="8.5703125" style="93" customWidth="1"/>
    <col min="7140" max="7140" width="8" style="93" customWidth="1"/>
    <col min="7141" max="7141" width="8.140625" style="93" customWidth="1"/>
    <col min="7142" max="7142" width="8.5703125" style="93" customWidth="1"/>
    <col min="7143" max="7143" width="9.140625" style="93" customWidth="1"/>
    <col min="7144" max="7144" width="7.140625" style="93" customWidth="1"/>
    <col min="7145" max="7145" width="9.42578125" style="93" customWidth="1"/>
    <col min="7146" max="7146" width="10.7109375" style="93" customWidth="1"/>
    <col min="7147" max="7147" width="15.5703125" style="93" bestFit="1" customWidth="1"/>
    <col min="7148" max="7156" width="10.140625" style="93" customWidth="1"/>
    <col min="7157" max="7389" width="10.42578125" style="93"/>
    <col min="7390" max="7390" width="5.5703125" style="93" bestFit="1" customWidth="1"/>
    <col min="7391" max="7391" width="12" style="93" customWidth="1"/>
    <col min="7392" max="7392" width="40.28515625" style="93" customWidth="1"/>
    <col min="7393" max="7393" width="7.7109375" style="93" bestFit="1" customWidth="1"/>
    <col min="7394" max="7394" width="8.85546875" style="93" customWidth="1"/>
    <col min="7395" max="7395" width="8.5703125" style="93" customWidth="1"/>
    <col min="7396" max="7396" width="8" style="93" customWidth="1"/>
    <col min="7397" max="7397" width="8.140625" style="93" customWidth="1"/>
    <col min="7398" max="7398" width="8.5703125" style="93" customWidth="1"/>
    <col min="7399" max="7399" width="9.140625" style="93" customWidth="1"/>
    <col min="7400" max="7400" width="7.140625" style="93" customWidth="1"/>
    <col min="7401" max="7401" width="9.42578125" style="93" customWidth="1"/>
    <col min="7402" max="7402" width="10.7109375" style="93" customWidth="1"/>
    <col min="7403" max="7403" width="15.5703125" style="93" bestFit="1" customWidth="1"/>
    <col min="7404" max="7412" width="10.140625" style="93" customWidth="1"/>
    <col min="7413" max="7645" width="10.42578125" style="93"/>
    <col min="7646" max="7646" width="5.5703125" style="93" bestFit="1" customWidth="1"/>
    <col min="7647" max="7647" width="12" style="93" customWidth="1"/>
    <col min="7648" max="7648" width="40.28515625" style="93" customWidth="1"/>
    <col min="7649" max="7649" width="7.7109375" style="93" bestFit="1" customWidth="1"/>
    <col min="7650" max="7650" width="8.85546875" style="93" customWidth="1"/>
    <col min="7651" max="7651" width="8.5703125" style="93" customWidth="1"/>
    <col min="7652" max="7652" width="8" style="93" customWidth="1"/>
    <col min="7653" max="7653" width="8.140625" style="93" customWidth="1"/>
    <col min="7654" max="7654" width="8.5703125" style="93" customWidth="1"/>
    <col min="7655" max="7655" width="9.140625" style="93" customWidth="1"/>
    <col min="7656" max="7656" width="7.140625" style="93" customWidth="1"/>
    <col min="7657" max="7657" width="9.42578125" style="93" customWidth="1"/>
    <col min="7658" max="7658" width="10.7109375" style="93" customWidth="1"/>
    <col min="7659" max="7659" width="15.5703125" style="93" bestFit="1" customWidth="1"/>
    <col min="7660" max="7668" width="10.140625" style="93" customWidth="1"/>
    <col min="7669" max="7901" width="10.42578125" style="93"/>
    <col min="7902" max="7902" width="5.5703125" style="93" bestFit="1" customWidth="1"/>
    <col min="7903" max="7903" width="12" style="93" customWidth="1"/>
    <col min="7904" max="7904" width="40.28515625" style="93" customWidth="1"/>
    <col min="7905" max="7905" width="7.7109375" style="93" bestFit="1" customWidth="1"/>
    <col min="7906" max="7906" width="8.85546875" style="93" customWidth="1"/>
    <col min="7907" max="7907" width="8.5703125" style="93" customWidth="1"/>
    <col min="7908" max="7908" width="8" style="93" customWidth="1"/>
    <col min="7909" max="7909" width="8.140625" style="93" customWidth="1"/>
    <col min="7910" max="7910" width="8.5703125" style="93" customWidth="1"/>
    <col min="7911" max="7911" width="9.140625" style="93" customWidth="1"/>
    <col min="7912" max="7912" width="7.140625" style="93" customWidth="1"/>
    <col min="7913" max="7913" width="9.42578125" style="93" customWidth="1"/>
    <col min="7914" max="7914" width="10.7109375" style="93" customWidth="1"/>
    <col min="7915" max="7915" width="15.5703125" style="93" bestFit="1" customWidth="1"/>
    <col min="7916" max="7924" width="10.140625" style="93" customWidth="1"/>
    <col min="7925" max="8157" width="10.42578125" style="93"/>
    <col min="8158" max="8158" width="5.5703125" style="93" bestFit="1" customWidth="1"/>
    <col min="8159" max="8159" width="12" style="93" customWidth="1"/>
    <col min="8160" max="8160" width="40.28515625" style="93" customWidth="1"/>
    <col min="8161" max="8161" width="7.7109375" style="93" bestFit="1" customWidth="1"/>
    <col min="8162" max="8162" width="8.85546875" style="93" customWidth="1"/>
    <col min="8163" max="8163" width="8.5703125" style="93" customWidth="1"/>
    <col min="8164" max="8164" width="8" style="93" customWidth="1"/>
    <col min="8165" max="8165" width="8.140625" style="93" customWidth="1"/>
    <col min="8166" max="8166" width="8.5703125" style="93" customWidth="1"/>
    <col min="8167" max="8167" width="9.140625" style="93" customWidth="1"/>
    <col min="8168" max="8168" width="7.140625" style="93" customWidth="1"/>
    <col min="8169" max="8169" width="9.42578125" style="93" customWidth="1"/>
    <col min="8170" max="8170" width="10.7109375" style="93" customWidth="1"/>
    <col min="8171" max="8171" width="15.5703125" style="93" bestFit="1" customWidth="1"/>
    <col min="8172" max="8180" width="10.140625" style="93" customWidth="1"/>
    <col min="8181" max="8413" width="10.42578125" style="93"/>
    <col min="8414" max="8414" width="5.5703125" style="93" bestFit="1" customWidth="1"/>
    <col min="8415" max="8415" width="12" style="93" customWidth="1"/>
    <col min="8416" max="8416" width="40.28515625" style="93" customWidth="1"/>
    <col min="8417" max="8417" width="7.7109375" style="93" bestFit="1" customWidth="1"/>
    <col min="8418" max="8418" width="8.85546875" style="93" customWidth="1"/>
    <col min="8419" max="8419" width="8.5703125" style="93" customWidth="1"/>
    <col min="8420" max="8420" width="8" style="93" customWidth="1"/>
    <col min="8421" max="8421" width="8.140625" style="93" customWidth="1"/>
    <col min="8422" max="8422" width="8.5703125" style="93" customWidth="1"/>
    <col min="8423" max="8423" width="9.140625" style="93" customWidth="1"/>
    <col min="8424" max="8424" width="7.140625" style="93" customWidth="1"/>
    <col min="8425" max="8425" width="9.42578125" style="93" customWidth="1"/>
    <col min="8426" max="8426" width="10.7109375" style="93" customWidth="1"/>
    <col min="8427" max="8427" width="15.5703125" style="93" bestFit="1" customWidth="1"/>
    <col min="8428" max="8436" width="10.140625" style="93" customWidth="1"/>
    <col min="8437" max="8669" width="10.42578125" style="93"/>
    <col min="8670" max="8670" width="5.5703125" style="93" bestFit="1" customWidth="1"/>
    <col min="8671" max="8671" width="12" style="93" customWidth="1"/>
    <col min="8672" max="8672" width="40.28515625" style="93" customWidth="1"/>
    <col min="8673" max="8673" width="7.7109375" style="93" bestFit="1" customWidth="1"/>
    <col min="8674" max="8674" width="8.85546875" style="93" customWidth="1"/>
    <col min="8675" max="8675" width="8.5703125" style="93" customWidth="1"/>
    <col min="8676" max="8676" width="8" style="93" customWidth="1"/>
    <col min="8677" max="8677" width="8.140625" style="93" customWidth="1"/>
    <col min="8678" max="8678" width="8.5703125" style="93" customWidth="1"/>
    <col min="8679" max="8679" width="9.140625" style="93" customWidth="1"/>
    <col min="8680" max="8680" width="7.140625" style="93" customWidth="1"/>
    <col min="8681" max="8681" width="9.42578125" style="93" customWidth="1"/>
    <col min="8682" max="8682" width="10.7109375" style="93" customWidth="1"/>
    <col min="8683" max="8683" width="15.5703125" style="93" bestFit="1" customWidth="1"/>
    <col min="8684" max="8692" width="10.140625" style="93" customWidth="1"/>
    <col min="8693" max="8925" width="10.42578125" style="93"/>
    <col min="8926" max="8926" width="5.5703125" style="93" bestFit="1" customWidth="1"/>
    <col min="8927" max="8927" width="12" style="93" customWidth="1"/>
    <col min="8928" max="8928" width="40.28515625" style="93" customWidth="1"/>
    <col min="8929" max="8929" width="7.7109375" style="93" bestFit="1" customWidth="1"/>
    <col min="8930" max="8930" width="8.85546875" style="93" customWidth="1"/>
    <col min="8931" max="8931" width="8.5703125" style="93" customWidth="1"/>
    <col min="8932" max="8932" width="8" style="93" customWidth="1"/>
    <col min="8933" max="8933" width="8.140625" style="93" customWidth="1"/>
    <col min="8934" max="8934" width="8.5703125" style="93" customWidth="1"/>
    <col min="8935" max="8935" width="9.140625" style="93" customWidth="1"/>
    <col min="8936" max="8936" width="7.140625" style="93" customWidth="1"/>
    <col min="8937" max="8937" width="9.42578125" style="93" customWidth="1"/>
    <col min="8938" max="8938" width="10.7109375" style="93" customWidth="1"/>
    <col min="8939" max="8939" width="15.5703125" style="93" bestFit="1" customWidth="1"/>
    <col min="8940" max="8948" width="10.140625" style="93" customWidth="1"/>
    <col min="8949" max="9181" width="10.42578125" style="93"/>
    <col min="9182" max="9182" width="5.5703125" style="93" bestFit="1" customWidth="1"/>
    <col min="9183" max="9183" width="12" style="93" customWidth="1"/>
    <col min="9184" max="9184" width="40.28515625" style="93" customWidth="1"/>
    <col min="9185" max="9185" width="7.7109375" style="93" bestFit="1" customWidth="1"/>
    <col min="9186" max="9186" width="8.85546875" style="93" customWidth="1"/>
    <col min="9187" max="9187" width="8.5703125" style="93" customWidth="1"/>
    <col min="9188" max="9188" width="8" style="93" customWidth="1"/>
    <col min="9189" max="9189" width="8.140625" style="93" customWidth="1"/>
    <col min="9190" max="9190" width="8.5703125" style="93" customWidth="1"/>
    <col min="9191" max="9191" width="9.140625" style="93" customWidth="1"/>
    <col min="9192" max="9192" width="7.140625" style="93" customWidth="1"/>
    <col min="9193" max="9193" width="9.42578125" style="93" customWidth="1"/>
    <col min="9194" max="9194" width="10.7109375" style="93" customWidth="1"/>
    <col min="9195" max="9195" width="15.5703125" style="93" bestFit="1" customWidth="1"/>
    <col min="9196" max="9204" width="10.140625" style="93" customWidth="1"/>
    <col min="9205" max="9437" width="10.42578125" style="93"/>
    <col min="9438" max="9438" width="5.5703125" style="93" bestFit="1" customWidth="1"/>
    <col min="9439" max="9439" width="12" style="93" customWidth="1"/>
    <col min="9440" max="9440" width="40.28515625" style="93" customWidth="1"/>
    <col min="9441" max="9441" width="7.7109375" style="93" bestFit="1" customWidth="1"/>
    <col min="9442" max="9442" width="8.85546875" style="93" customWidth="1"/>
    <col min="9443" max="9443" width="8.5703125" style="93" customWidth="1"/>
    <col min="9444" max="9444" width="8" style="93" customWidth="1"/>
    <col min="9445" max="9445" width="8.140625" style="93" customWidth="1"/>
    <col min="9446" max="9446" width="8.5703125" style="93" customWidth="1"/>
    <col min="9447" max="9447" width="9.140625" style="93" customWidth="1"/>
    <col min="9448" max="9448" width="7.140625" style="93" customWidth="1"/>
    <col min="9449" max="9449" width="9.42578125" style="93" customWidth="1"/>
    <col min="9450" max="9450" width="10.7109375" style="93" customWidth="1"/>
    <col min="9451" max="9451" width="15.5703125" style="93" bestFit="1" customWidth="1"/>
    <col min="9452" max="9460" width="10.140625" style="93" customWidth="1"/>
    <col min="9461" max="9693" width="10.42578125" style="93"/>
    <col min="9694" max="9694" width="5.5703125" style="93" bestFit="1" customWidth="1"/>
    <col min="9695" max="9695" width="12" style="93" customWidth="1"/>
    <col min="9696" max="9696" width="40.28515625" style="93" customWidth="1"/>
    <col min="9697" max="9697" width="7.7109375" style="93" bestFit="1" customWidth="1"/>
    <col min="9698" max="9698" width="8.85546875" style="93" customWidth="1"/>
    <col min="9699" max="9699" width="8.5703125" style="93" customWidth="1"/>
    <col min="9700" max="9700" width="8" style="93" customWidth="1"/>
    <col min="9701" max="9701" width="8.140625" style="93" customWidth="1"/>
    <col min="9702" max="9702" width="8.5703125" style="93" customWidth="1"/>
    <col min="9703" max="9703" width="9.140625" style="93" customWidth="1"/>
    <col min="9704" max="9704" width="7.140625" style="93" customWidth="1"/>
    <col min="9705" max="9705" width="9.42578125" style="93" customWidth="1"/>
    <col min="9706" max="9706" width="10.7109375" style="93" customWidth="1"/>
    <col min="9707" max="9707" width="15.5703125" style="93" bestFit="1" customWidth="1"/>
    <col min="9708" max="9716" width="10.140625" style="93" customWidth="1"/>
    <col min="9717" max="9949" width="10.42578125" style="93"/>
    <col min="9950" max="9950" width="5.5703125" style="93" bestFit="1" customWidth="1"/>
    <col min="9951" max="9951" width="12" style="93" customWidth="1"/>
    <col min="9952" max="9952" width="40.28515625" style="93" customWidth="1"/>
    <col min="9953" max="9953" width="7.7109375" style="93" bestFit="1" customWidth="1"/>
    <col min="9954" max="9954" width="8.85546875" style="93" customWidth="1"/>
    <col min="9955" max="9955" width="8.5703125" style="93" customWidth="1"/>
    <col min="9956" max="9956" width="8" style="93" customWidth="1"/>
    <col min="9957" max="9957" width="8.140625" style="93" customWidth="1"/>
    <col min="9958" max="9958" width="8.5703125" style="93" customWidth="1"/>
    <col min="9959" max="9959" width="9.140625" style="93" customWidth="1"/>
    <col min="9960" max="9960" width="7.140625" style="93" customWidth="1"/>
    <col min="9961" max="9961" width="9.42578125" style="93" customWidth="1"/>
    <col min="9962" max="9962" width="10.7109375" style="93" customWidth="1"/>
    <col min="9963" max="9963" width="15.5703125" style="93" bestFit="1" customWidth="1"/>
    <col min="9964" max="9972" width="10.140625" style="93" customWidth="1"/>
    <col min="9973" max="10205" width="10.42578125" style="93"/>
    <col min="10206" max="10206" width="5.5703125" style="93" bestFit="1" customWidth="1"/>
    <col min="10207" max="10207" width="12" style="93" customWidth="1"/>
    <col min="10208" max="10208" width="40.28515625" style="93" customWidth="1"/>
    <col min="10209" max="10209" width="7.7109375" style="93" bestFit="1" customWidth="1"/>
    <col min="10210" max="10210" width="8.85546875" style="93" customWidth="1"/>
    <col min="10211" max="10211" width="8.5703125" style="93" customWidth="1"/>
    <col min="10212" max="10212" width="8" style="93" customWidth="1"/>
    <col min="10213" max="10213" width="8.140625" style="93" customWidth="1"/>
    <col min="10214" max="10214" width="8.5703125" style="93" customWidth="1"/>
    <col min="10215" max="10215" width="9.140625" style="93" customWidth="1"/>
    <col min="10216" max="10216" width="7.140625" style="93" customWidth="1"/>
    <col min="10217" max="10217" width="9.42578125" style="93" customWidth="1"/>
    <col min="10218" max="10218" width="10.7109375" style="93" customWidth="1"/>
    <col min="10219" max="10219" width="15.5703125" style="93" bestFit="1" customWidth="1"/>
    <col min="10220" max="10228" width="10.140625" style="93" customWidth="1"/>
    <col min="10229" max="10461" width="10.42578125" style="93"/>
    <col min="10462" max="10462" width="5.5703125" style="93" bestFit="1" customWidth="1"/>
    <col min="10463" max="10463" width="12" style="93" customWidth="1"/>
    <col min="10464" max="10464" width="40.28515625" style="93" customWidth="1"/>
    <col min="10465" max="10465" width="7.7109375" style="93" bestFit="1" customWidth="1"/>
    <col min="10466" max="10466" width="8.85546875" style="93" customWidth="1"/>
    <col min="10467" max="10467" width="8.5703125" style="93" customWidth="1"/>
    <col min="10468" max="10468" width="8" style="93" customWidth="1"/>
    <col min="10469" max="10469" width="8.140625" style="93" customWidth="1"/>
    <col min="10470" max="10470" width="8.5703125" style="93" customWidth="1"/>
    <col min="10471" max="10471" width="9.140625" style="93" customWidth="1"/>
    <col min="10472" max="10472" width="7.140625" style="93" customWidth="1"/>
    <col min="10473" max="10473" width="9.42578125" style="93" customWidth="1"/>
    <col min="10474" max="10474" width="10.7109375" style="93" customWidth="1"/>
    <col min="10475" max="10475" width="15.5703125" style="93" bestFit="1" customWidth="1"/>
    <col min="10476" max="10484" width="10.140625" style="93" customWidth="1"/>
    <col min="10485" max="10717" width="10.42578125" style="93"/>
    <col min="10718" max="10718" width="5.5703125" style="93" bestFit="1" customWidth="1"/>
    <col min="10719" max="10719" width="12" style="93" customWidth="1"/>
    <col min="10720" max="10720" width="40.28515625" style="93" customWidth="1"/>
    <col min="10721" max="10721" width="7.7109375" style="93" bestFit="1" customWidth="1"/>
    <col min="10722" max="10722" width="8.85546875" style="93" customWidth="1"/>
    <col min="10723" max="10723" width="8.5703125" style="93" customWidth="1"/>
    <col min="10724" max="10724" width="8" style="93" customWidth="1"/>
    <col min="10725" max="10725" width="8.140625" style="93" customWidth="1"/>
    <col min="10726" max="10726" width="8.5703125" style="93" customWidth="1"/>
    <col min="10727" max="10727" width="9.140625" style="93" customWidth="1"/>
    <col min="10728" max="10728" width="7.140625" style="93" customWidth="1"/>
    <col min="10729" max="10729" width="9.42578125" style="93" customWidth="1"/>
    <col min="10730" max="10730" width="10.7109375" style="93" customWidth="1"/>
    <col min="10731" max="10731" width="15.5703125" style="93" bestFit="1" customWidth="1"/>
    <col min="10732" max="10740" width="10.140625" style="93" customWidth="1"/>
    <col min="10741" max="10973" width="10.42578125" style="93"/>
    <col min="10974" max="10974" width="5.5703125" style="93" bestFit="1" customWidth="1"/>
    <col min="10975" max="10975" width="12" style="93" customWidth="1"/>
    <col min="10976" max="10976" width="40.28515625" style="93" customWidth="1"/>
    <col min="10977" max="10977" width="7.7109375" style="93" bestFit="1" customWidth="1"/>
    <col min="10978" max="10978" width="8.85546875" style="93" customWidth="1"/>
    <col min="10979" max="10979" width="8.5703125" style="93" customWidth="1"/>
    <col min="10980" max="10980" width="8" style="93" customWidth="1"/>
    <col min="10981" max="10981" width="8.140625" style="93" customWidth="1"/>
    <col min="10982" max="10982" width="8.5703125" style="93" customWidth="1"/>
    <col min="10983" max="10983" width="9.140625" style="93" customWidth="1"/>
    <col min="10984" max="10984" width="7.140625" style="93" customWidth="1"/>
    <col min="10985" max="10985" width="9.42578125" style="93" customWidth="1"/>
    <col min="10986" max="10986" width="10.7109375" style="93" customWidth="1"/>
    <col min="10987" max="10987" width="15.5703125" style="93" bestFit="1" customWidth="1"/>
    <col min="10988" max="10996" width="10.140625" style="93" customWidth="1"/>
    <col min="10997" max="11229" width="10.42578125" style="93"/>
    <col min="11230" max="11230" width="5.5703125" style="93" bestFit="1" customWidth="1"/>
    <col min="11231" max="11231" width="12" style="93" customWidth="1"/>
    <col min="11232" max="11232" width="40.28515625" style="93" customWidth="1"/>
    <col min="11233" max="11233" width="7.7109375" style="93" bestFit="1" customWidth="1"/>
    <col min="11234" max="11234" width="8.85546875" style="93" customWidth="1"/>
    <col min="11235" max="11235" width="8.5703125" style="93" customWidth="1"/>
    <col min="11236" max="11236" width="8" style="93" customWidth="1"/>
    <col min="11237" max="11237" width="8.140625" style="93" customWidth="1"/>
    <col min="11238" max="11238" width="8.5703125" style="93" customWidth="1"/>
    <col min="11239" max="11239" width="9.140625" style="93" customWidth="1"/>
    <col min="11240" max="11240" width="7.140625" style="93" customWidth="1"/>
    <col min="11241" max="11241" width="9.42578125" style="93" customWidth="1"/>
    <col min="11242" max="11242" width="10.7109375" style="93" customWidth="1"/>
    <col min="11243" max="11243" width="15.5703125" style="93" bestFit="1" customWidth="1"/>
    <col min="11244" max="11252" width="10.140625" style="93" customWidth="1"/>
    <col min="11253" max="11485" width="10.42578125" style="93"/>
    <col min="11486" max="11486" width="5.5703125" style="93" bestFit="1" customWidth="1"/>
    <col min="11487" max="11487" width="12" style="93" customWidth="1"/>
    <col min="11488" max="11488" width="40.28515625" style="93" customWidth="1"/>
    <col min="11489" max="11489" width="7.7109375" style="93" bestFit="1" customWidth="1"/>
    <col min="11490" max="11490" width="8.85546875" style="93" customWidth="1"/>
    <col min="11491" max="11491" width="8.5703125" style="93" customWidth="1"/>
    <col min="11492" max="11492" width="8" style="93" customWidth="1"/>
    <col min="11493" max="11493" width="8.140625" style="93" customWidth="1"/>
    <col min="11494" max="11494" width="8.5703125" style="93" customWidth="1"/>
    <col min="11495" max="11495" width="9.140625" style="93" customWidth="1"/>
    <col min="11496" max="11496" width="7.140625" style="93" customWidth="1"/>
    <col min="11497" max="11497" width="9.42578125" style="93" customWidth="1"/>
    <col min="11498" max="11498" width="10.7109375" style="93" customWidth="1"/>
    <col min="11499" max="11499" width="15.5703125" style="93" bestFit="1" customWidth="1"/>
    <col min="11500" max="11508" width="10.140625" style="93" customWidth="1"/>
    <col min="11509" max="11741" width="10.42578125" style="93"/>
    <col min="11742" max="11742" width="5.5703125" style="93" bestFit="1" customWidth="1"/>
    <col min="11743" max="11743" width="12" style="93" customWidth="1"/>
    <col min="11744" max="11744" width="40.28515625" style="93" customWidth="1"/>
    <col min="11745" max="11745" width="7.7109375" style="93" bestFit="1" customWidth="1"/>
    <col min="11746" max="11746" width="8.85546875" style="93" customWidth="1"/>
    <col min="11747" max="11747" width="8.5703125" style="93" customWidth="1"/>
    <col min="11748" max="11748" width="8" style="93" customWidth="1"/>
    <col min="11749" max="11749" width="8.140625" style="93" customWidth="1"/>
    <col min="11750" max="11750" width="8.5703125" style="93" customWidth="1"/>
    <col min="11751" max="11751" width="9.140625" style="93" customWidth="1"/>
    <col min="11752" max="11752" width="7.140625" style="93" customWidth="1"/>
    <col min="11753" max="11753" width="9.42578125" style="93" customWidth="1"/>
    <col min="11754" max="11754" width="10.7109375" style="93" customWidth="1"/>
    <col min="11755" max="11755" width="15.5703125" style="93" bestFit="1" customWidth="1"/>
    <col min="11756" max="11764" width="10.140625" style="93" customWidth="1"/>
    <col min="11765" max="11997" width="10.42578125" style="93"/>
    <col min="11998" max="11998" width="5.5703125" style="93" bestFit="1" customWidth="1"/>
    <col min="11999" max="11999" width="12" style="93" customWidth="1"/>
    <col min="12000" max="12000" width="40.28515625" style="93" customWidth="1"/>
    <col min="12001" max="12001" width="7.7109375" style="93" bestFit="1" customWidth="1"/>
    <col min="12002" max="12002" width="8.85546875" style="93" customWidth="1"/>
    <col min="12003" max="12003" width="8.5703125" style="93" customWidth="1"/>
    <col min="12004" max="12004" width="8" style="93" customWidth="1"/>
    <col min="12005" max="12005" width="8.140625" style="93" customWidth="1"/>
    <col min="12006" max="12006" width="8.5703125" style="93" customWidth="1"/>
    <col min="12007" max="12007" width="9.140625" style="93" customWidth="1"/>
    <col min="12008" max="12008" width="7.140625" style="93" customWidth="1"/>
    <col min="12009" max="12009" width="9.42578125" style="93" customWidth="1"/>
    <col min="12010" max="12010" width="10.7109375" style="93" customWidth="1"/>
    <col min="12011" max="12011" width="15.5703125" style="93" bestFit="1" customWidth="1"/>
    <col min="12012" max="12020" width="10.140625" style="93" customWidth="1"/>
    <col min="12021" max="12253" width="10.42578125" style="93"/>
    <col min="12254" max="12254" width="5.5703125" style="93" bestFit="1" customWidth="1"/>
    <col min="12255" max="12255" width="12" style="93" customWidth="1"/>
    <col min="12256" max="12256" width="40.28515625" style="93" customWidth="1"/>
    <col min="12257" max="12257" width="7.7109375" style="93" bestFit="1" customWidth="1"/>
    <col min="12258" max="12258" width="8.85546875" style="93" customWidth="1"/>
    <col min="12259" max="12259" width="8.5703125" style="93" customWidth="1"/>
    <col min="12260" max="12260" width="8" style="93" customWidth="1"/>
    <col min="12261" max="12261" width="8.140625" style="93" customWidth="1"/>
    <col min="12262" max="12262" width="8.5703125" style="93" customWidth="1"/>
    <col min="12263" max="12263" width="9.140625" style="93" customWidth="1"/>
    <col min="12264" max="12264" width="7.140625" style="93" customWidth="1"/>
    <col min="12265" max="12265" width="9.42578125" style="93" customWidth="1"/>
    <col min="12266" max="12266" width="10.7109375" style="93" customWidth="1"/>
    <col min="12267" max="12267" width="15.5703125" style="93" bestFit="1" customWidth="1"/>
    <col min="12268" max="12276" width="10.140625" style="93" customWidth="1"/>
    <col min="12277" max="12509" width="10.42578125" style="93"/>
    <col min="12510" max="12510" width="5.5703125" style="93" bestFit="1" customWidth="1"/>
    <col min="12511" max="12511" width="12" style="93" customWidth="1"/>
    <col min="12512" max="12512" width="40.28515625" style="93" customWidth="1"/>
    <col min="12513" max="12513" width="7.7109375" style="93" bestFit="1" customWidth="1"/>
    <col min="12514" max="12514" width="8.85546875" style="93" customWidth="1"/>
    <col min="12515" max="12515" width="8.5703125" style="93" customWidth="1"/>
    <col min="12516" max="12516" width="8" style="93" customWidth="1"/>
    <col min="12517" max="12517" width="8.140625" style="93" customWidth="1"/>
    <col min="12518" max="12518" width="8.5703125" style="93" customWidth="1"/>
    <col min="12519" max="12519" width="9.140625" style="93" customWidth="1"/>
    <col min="12520" max="12520" width="7.140625" style="93" customWidth="1"/>
    <col min="12521" max="12521" width="9.42578125" style="93" customWidth="1"/>
    <col min="12522" max="12522" width="10.7109375" style="93" customWidth="1"/>
    <col min="12523" max="12523" width="15.5703125" style="93" bestFit="1" customWidth="1"/>
    <col min="12524" max="12532" width="10.140625" style="93" customWidth="1"/>
    <col min="12533" max="12765" width="10.42578125" style="93"/>
    <col min="12766" max="12766" width="5.5703125" style="93" bestFit="1" customWidth="1"/>
    <col min="12767" max="12767" width="12" style="93" customWidth="1"/>
    <col min="12768" max="12768" width="40.28515625" style="93" customWidth="1"/>
    <col min="12769" max="12769" width="7.7109375" style="93" bestFit="1" customWidth="1"/>
    <col min="12770" max="12770" width="8.85546875" style="93" customWidth="1"/>
    <col min="12771" max="12771" width="8.5703125" style="93" customWidth="1"/>
    <col min="12772" max="12772" width="8" style="93" customWidth="1"/>
    <col min="12773" max="12773" width="8.140625" style="93" customWidth="1"/>
    <col min="12774" max="12774" width="8.5703125" style="93" customWidth="1"/>
    <col min="12775" max="12775" width="9.140625" style="93" customWidth="1"/>
    <col min="12776" max="12776" width="7.140625" style="93" customWidth="1"/>
    <col min="12777" max="12777" width="9.42578125" style="93" customWidth="1"/>
    <col min="12778" max="12778" width="10.7109375" style="93" customWidth="1"/>
    <col min="12779" max="12779" width="15.5703125" style="93" bestFit="1" customWidth="1"/>
    <col min="12780" max="12788" width="10.140625" style="93" customWidth="1"/>
    <col min="12789" max="13021" width="10.42578125" style="93"/>
    <col min="13022" max="13022" width="5.5703125" style="93" bestFit="1" customWidth="1"/>
    <col min="13023" max="13023" width="12" style="93" customWidth="1"/>
    <col min="13024" max="13024" width="40.28515625" style="93" customWidth="1"/>
    <col min="13025" max="13025" width="7.7109375" style="93" bestFit="1" customWidth="1"/>
    <col min="13026" max="13026" width="8.85546875" style="93" customWidth="1"/>
    <col min="13027" max="13027" width="8.5703125" style="93" customWidth="1"/>
    <col min="13028" max="13028" width="8" style="93" customWidth="1"/>
    <col min="13029" max="13029" width="8.140625" style="93" customWidth="1"/>
    <col min="13030" max="13030" width="8.5703125" style="93" customWidth="1"/>
    <col min="13031" max="13031" width="9.140625" style="93" customWidth="1"/>
    <col min="13032" max="13032" width="7.140625" style="93" customWidth="1"/>
    <col min="13033" max="13033" width="9.42578125" style="93" customWidth="1"/>
    <col min="13034" max="13034" width="10.7109375" style="93" customWidth="1"/>
    <col min="13035" max="13035" width="15.5703125" style="93" bestFit="1" customWidth="1"/>
    <col min="13036" max="13044" width="10.140625" style="93" customWidth="1"/>
    <col min="13045" max="13277" width="10.42578125" style="93"/>
    <col min="13278" max="13278" width="5.5703125" style="93" bestFit="1" customWidth="1"/>
    <col min="13279" max="13279" width="12" style="93" customWidth="1"/>
    <col min="13280" max="13280" width="40.28515625" style="93" customWidth="1"/>
    <col min="13281" max="13281" width="7.7109375" style="93" bestFit="1" customWidth="1"/>
    <col min="13282" max="13282" width="8.85546875" style="93" customWidth="1"/>
    <col min="13283" max="13283" width="8.5703125" style="93" customWidth="1"/>
    <col min="13284" max="13284" width="8" style="93" customWidth="1"/>
    <col min="13285" max="13285" width="8.140625" style="93" customWidth="1"/>
    <col min="13286" max="13286" width="8.5703125" style="93" customWidth="1"/>
    <col min="13287" max="13287" width="9.140625" style="93" customWidth="1"/>
    <col min="13288" max="13288" width="7.140625" style="93" customWidth="1"/>
    <col min="13289" max="13289" width="9.42578125" style="93" customWidth="1"/>
    <col min="13290" max="13290" width="10.7109375" style="93" customWidth="1"/>
    <col min="13291" max="13291" width="15.5703125" style="93" bestFit="1" customWidth="1"/>
    <col min="13292" max="13300" width="10.140625" style="93" customWidth="1"/>
    <col min="13301" max="13533" width="10.42578125" style="93"/>
    <col min="13534" max="13534" width="5.5703125" style="93" bestFit="1" customWidth="1"/>
    <col min="13535" max="13535" width="12" style="93" customWidth="1"/>
    <col min="13536" max="13536" width="40.28515625" style="93" customWidth="1"/>
    <col min="13537" max="13537" width="7.7109375" style="93" bestFit="1" customWidth="1"/>
    <col min="13538" max="13538" width="8.85546875" style="93" customWidth="1"/>
    <col min="13539" max="13539" width="8.5703125" style="93" customWidth="1"/>
    <col min="13540" max="13540" width="8" style="93" customWidth="1"/>
    <col min="13541" max="13541" width="8.140625" style="93" customWidth="1"/>
    <col min="13542" max="13542" width="8.5703125" style="93" customWidth="1"/>
    <col min="13543" max="13543" width="9.140625" style="93" customWidth="1"/>
    <col min="13544" max="13544" width="7.140625" style="93" customWidth="1"/>
    <col min="13545" max="13545" width="9.42578125" style="93" customWidth="1"/>
    <col min="13546" max="13546" width="10.7109375" style="93" customWidth="1"/>
    <col min="13547" max="13547" width="15.5703125" style="93" bestFit="1" customWidth="1"/>
    <col min="13548" max="13556" width="10.140625" style="93" customWidth="1"/>
    <col min="13557" max="13789" width="10.42578125" style="93"/>
    <col min="13790" max="13790" width="5.5703125" style="93" bestFit="1" customWidth="1"/>
    <col min="13791" max="13791" width="12" style="93" customWidth="1"/>
    <col min="13792" max="13792" width="40.28515625" style="93" customWidth="1"/>
    <col min="13793" max="13793" width="7.7109375" style="93" bestFit="1" customWidth="1"/>
    <col min="13794" max="13794" width="8.85546875" style="93" customWidth="1"/>
    <col min="13795" max="13795" width="8.5703125" style="93" customWidth="1"/>
    <col min="13796" max="13796" width="8" style="93" customWidth="1"/>
    <col min="13797" max="13797" width="8.140625" style="93" customWidth="1"/>
    <col min="13798" max="13798" width="8.5703125" style="93" customWidth="1"/>
    <col min="13799" max="13799" width="9.140625" style="93" customWidth="1"/>
    <col min="13800" max="13800" width="7.140625" style="93" customWidth="1"/>
    <col min="13801" max="13801" width="9.42578125" style="93" customWidth="1"/>
    <col min="13802" max="13802" width="10.7109375" style="93" customWidth="1"/>
    <col min="13803" max="13803" width="15.5703125" style="93" bestFit="1" customWidth="1"/>
    <col min="13804" max="13812" width="10.140625" style="93" customWidth="1"/>
    <col min="13813" max="14045" width="10.42578125" style="93"/>
    <col min="14046" max="14046" width="5.5703125" style="93" bestFit="1" customWidth="1"/>
    <col min="14047" max="14047" width="12" style="93" customWidth="1"/>
    <col min="14048" max="14048" width="40.28515625" style="93" customWidth="1"/>
    <col min="14049" max="14049" width="7.7109375" style="93" bestFit="1" customWidth="1"/>
    <col min="14050" max="14050" width="8.85546875" style="93" customWidth="1"/>
    <col min="14051" max="14051" width="8.5703125" style="93" customWidth="1"/>
    <col min="14052" max="14052" width="8" style="93" customWidth="1"/>
    <col min="14053" max="14053" width="8.140625" style="93" customWidth="1"/>
    <col min="14054" max="14054" width="8.5703125" style="93" customWidth="1"/>
    <col min="14055" max="14055" width="9.140625" style="93" customWidth="1"/>
    <col min="14056" max="14056" width="7.140625" style="93" customWidth="1"/>
    <col min="14057" max="14057" width="9.42578125" style="93" customWidth="1"/>
    <col min="14058" max="14058" width="10.7109375" style="93" customWidth="1"/>
    <col min="14059" max="14059" width="15.5703125" style="93" bestFit="1" customWidth="1"/>
    <col min="14060" max="14068" width="10.140625" style="93" customWidth="1"/>
    <col min="14069" max="14301" width="10.42578125" style="93"/>
    <col min="14302" max="14302" width="5.5703125" style="93" bestFit="1" customWidth="1"/>
    <col min="14303" max="14303" width="12" style="93" customWidth="1"/>
    <col min="14304" max="14304" width="40.28515625" style="93" customWidth="1"/>
    <col min="14305" max="14305" width="7.7109375" style="93" bestFit="1" customWidth="1"/>
    <col min="14306" max="14306" width="8.85546875" style="93" customWidth="1"/>
    <col min="14307" max="14307" width="8.5703125" style="93" customWidth="1"/>
    <col min="14308" max="14308" width="8" style="93" customWidth="1"/>
    <col min="14309" max="14309" width="8.140625" style="93" customWidth="1"/>
    <col min="14310" max="14310" width="8.5703125" style="93" customWidth="1"/>
    <col min="14311" max="14311" width="9.140625" style="93" customWidth="1"/>
    <col min="14312" max="14312" width="7.140625" style="93" customWidth="1"/>
    <col min="14313" max="14313" width="9.42578125" style="93" customWidth="1"/>
    <col min="14314" max="14314" width="10.7109375" style="93" customWidth="1"/>
    <col min="14315" max="14315" width="15.5703125" style="93" bestFit="1" customWidth="1"/>
    <col min="14316" max="14324" width="10.140625" style="93" customWidth="1"/>
    <col min="14325" max="14557" width="10.42578125" style="93"/>
    <col min="14558" max="14558" width="5.5703125" style="93" bestFit="1" customWidth="1"/>
    <col min="14559" max="14559" width="12" style="93" customWidth="1"/>
    <col min="14560" max="14560" width="40.28515625" style="93" customWidth="1"/>
    <col min="14561" max="14561" width="7.7109375" style="93" bestFit="1" customWidth="1"/>
    <col min="14562" max="14562" width="8.85546875" style="93" customWidth="1"/>
    <col min="14563" max="14563" width="8.5703125" style="93" customWidth="1"/>
    <col min="14564" max="14564" width="8" style="93" customWidth="1"/>
    <col min="14565" max="14565" width="8.140625" style="93" customWidth="1"/>
    <col min="14566" max="14566" width="8.5703125" style="93" customWidth="1"/>
    <col min="14567" max="14567" width="9.140625" style="93" customWidth="1"/>
    <col min="14568" max="14568" width="7.140625" style="93" customWidth="1"/>
    <col min="14569" max="14569" width="9.42578125" style="93" customWidth="1"/>
    <col min="14570" max="14570" width="10.7109375" style="93" customWidth="1"/>
    <col min="14571" max="14571" width="15.5703125" style="93" bestFit="1" customWidth="1"/>
    <col min="14572" max="14580" width="10.140625" style="93" customWidth="1"/>
    <col min="14581" max="14813" width="10.42578125" style="93"/>
    <col min="14814" max="14814" width="5.5703125" style="93" bestFit="1" customWidth="1"/>
    <col min="14815" max="14815" width="12" style="93" customWidth="1"/>
    <col min="14816" max="14816" width="40.28515625" style="93" customWidth="1"/>
    <col min="14817" max="14817" width="7.7109375" style="93" bestFit="1" customWidth="1"/>
    <col min="14818" max="14818" width="8.85546875" style="93" customWidth="1"/>
    <col min="14819" max="14819" width="8.5703125" style="93" customWidth="1"/>
    <col min="14820" max="14820" width="8" style="93" customWidth="1"/>
    <col min="14821" max="14821" width="8.140625" style="93" customWidth="1"/>
    <col min="14822" max="14822" width="8.5703125" style="93" customWidth="1"/>
    <col min="14823" max="14823" width="9.140625" style="93" customWidth="1"/>
    <col min="14824" max="14824" width="7.140625" style="93" customWidth="1"/>
    <col min="14825" max="14825" width="9.42578125" style="93" customWidth="1"/>
    <col min="14826" max="14826" width="10.7109375" style="93" customWidth="1"/>
    <col min="14827" max="14827" width="15.5703125" style="93" bestFit="1" customWidth="1"/>
    <col min="14828" max="14836" width="10.140625" style="93" customWidth="1"/>
    <col min="14837" max="15069" width="10.42578125" style="93"/>
    <col min="15070" max="15070" width="5.5703125" style="93" bestFit="1" customWidth="1"/>
    <col min="15071" max="15071" width="12" style="93" customWidth="1"/>
    <col min="15072" max="15072" width="40.28515625" style="93" customWidth="1"/>
    <col min="15073" max="15073" width="7.7109375" style="93" bestFit="1" customWidth="1"/>
    <col min="15074" max="15074" width="8.85546875" style="93" customWidth="1"/>
    <col min="15075" max="15075" width="8.5703125" style="93" customWidth="1"/>
    <col min="15076" max="15076" width="8" style="93" customWidth="1"/>
    <col min="15077" max="15077" width="8.140625" style="93" customWidth="1"/>
    <col min="15078" max="15078" width="8.5703125" style="93" customWidth="1"/>
    <col min="15079" max="15079" width="9.140625" style="93" customWidth="1"/>
    <col min="15080" max="15080" width="7.140625" style="93" customWidth="1"/>
    <col min="15081" max="15081" width="9.42578125" style="93" customWidth="1"/>
    <col min="15082" max="15082" width="10.7109375" style="93" customWidth="1"/>
    <col min="15083" max="15083" width="15.5703125" style="93" bestFit="1" customWidth="1"/>
    <col min="15084" max="15092" width="10.140625" style="93" customWidth="1"/>
    <col min="15093" max="15325" width="10.42578125" style="93"/>
    <col min="15326" max="15326" width="5.5703125" style="93" bestFit="1" customWidth="1"/>
    <col min="15327" max="15327" width="12" style="93" customWidth="1"/>
    <col min="15328" max="15328" width="40.28515625" style="93" customWidth="1"/>
    <col min="15329" max="15329" width="7.7109375" style="93" bestFit="1" customWidth="1"/>
    <col min="15330" max="15330" width="8.85546875" style="93" customWidth="1"/>
    <col min="15331" max="15331" width="8.5703125" style="93" customWidth="1"/>
    <col min="15332" max="15332" width="8" style="93" customWidth="1"/>
    <col min="15333" max="15333" width="8.140625" style="93" customWidth="1"/>
    <col min="15334" max="15334" width="8.5703125" style="93" customWidth="1"/>
    <col min="15335" max="15335" width="9.140625" style="93" customWidth="1"/>
    <col min="15336" max="15336" width="7.140625" style="93" customWidth="1"/>
    <col min="15337" max="15337" width="9.42578125" style="93" customWidth="1"/>
    <col min="15338" max="15338" width="10.7109375" style="93" customWidth="1"/>
    <col min="15339" max="15339" width="15.5703125" style="93" bestFit="1" customWidth="1"/>
    <col min="15340" max="15348" width="10.140625" style="93" customWidth="1"/>
    <col min="15349" max="15581" width="10.42578125" style="93"/>
    <col min="15582" max="15582" width="5.5703125" style="93" bestFit="1" customWidth="1"/>
    <col min="15583" max="15583" width="12" style="93" customWidth="1"/>
    <col min="15584" max="15584" width="40.28515625" style="93" customWidth="1"/>
    <col min="15585" max="15585" width="7.7109375" style="93" bestFit="1" customWidth="1"/>
    <col min="15586" max="15586" width="8.85546875" style="93" customWidth="1"/>
    <col min="15587" max="15587" width="8.5703125" style="93" customWidth="1"/>
    <col min="15588" max="15588" width="8" style="93" customWidth="1"/>
    <col min="15589" max="15589" width="8.140625" style="93" customWidth="1"/>
    <col min="15590" max="15590" width="8.5703125" style="93" customWidth="1"/>
    <col min="15591" max="15591" width="9.140625" style="93" customWidth="1"/>
    <col min="15592" max="15592" width="7.140625" style="93" customWidth="1"/>
    <col min="15593" max="15593" width="9.42578125" style="93" customWidth="1"/>
    <col min="15594" max="15594" width="10.7109375" style="93" customWidth="1"/>
    <col min="15595" max="15595" width="15.5703125" style="93" bestFit="1" customWidth="1"/>
    <col min="15596" max="15604" width="10.140625" style="93" customWidth="1"/>
    <col min="15605" max="15837" width="10.42578125" style="93"/>
    <col min="15838" max="15838" width="5.5703125" style="93" bestFit="1" customWidth="1"/>
    <col min="15839" max="15839" width="12" style="93" customWidth="1"/>
    <col min="15840" max="15840" width="40.28515625" style="93" customWidth="1"/>
    <col min="15841" max="15841" width="7.7109375" style="93" bestFit="1" customWidth="1"/>
    <col min="15842" max="15842" width="8.85546875" style="93" customWidth="1"/>
    <col min="15843" max="15843" width="8.5703125" style="93" customWidth="1"/>
    <col min="15844" max="15844" width="8" style="93" customWidth="1"/>
    <col min="15845" max="15845" width="8.140625" style="93" customWidth="1"/>
    <col min="15846" max="15846" width="8.5703125" style="93" customWidth="1"/>
    <col min="15847" max="15847" width="9.140625" style="93" customWidth="1"/>
    <col min="15848" max="15848" width="7.140625" style="93" customWidth="1"/>
    <col min="15849" max="15849" width="9.42578125" style="93" customWidth="1"/>
    <col min="15850" max="15850" width="10.7109375" style="93" customWidth="1"/>
    <col min="15851" max="15851" width="15.5703125" style="93" bestFit="1" customWidth="1"/>
    <col min="15852" max="15860" width="10.140625" style="93" customWidth="1"/>
    <col min="15861" max="16093" width="10.42578125" style="93"/>
    <col min="16094" max="16094" width="5.5703125" style="93" bestFit="1" customWidth="1"/>
    <col min="16095" max="16095" width="12" style="93" customWidth="1"/>
    <col min="16096" max="16096" width="40.28515625" style="93" customWidth="1"/>
    <col min="16097" max="16097" width="7.7109375" style="93" bestFit="1" customWidth="1"/>
    <col min="16098" max="16098" width="8.85546875" style="93" customWidth="1"/>
    <col min="16099" max="16099" width="8.5703125" style="93" customWidth="1"/>
    <col min="16100" max="16100" width="8" style="93" customWidth="1"/>
    <col min="16101" max="16101" width="8.140625" style="93" customWidth="1"/>
    <col min="16102" max="16102" width="8.5703125" style="93" customWidth="1"/>
    <col min="16103" max="16103" width="9.140625" style="93" customWidth="1"/>
    <col min="16104" max="16104" width="7.140625" style="93" customWidth="1"/>
    <col min="16105" max="16105" width="9.42578125" style="93" customWidth="1"/>
    <col min="16106" max="16106" width="10.7109375" style="93" customWidth="1"/>
    <col min="16107" max="16107" width="15.5703125" style="93" bestFit="1" customWidth="1"/>
    <col min="16108" max="16116" width="10.140625" style="93" customWidth="1"/>
    <col min="16117" max="16384" width="10.42578125" style="93"/>
  </cols>
  <sheetData>
    <row r="1" spans="1:10" ht="18.7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41.25" customHeight="1">
      <c r="A2" s="653" t="s">
        <v>348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18" customHeight="1">
      <c r="A3" s="654" t="s">
        <v>136</v>
      </c>
      <c r="B3" s="654"/>
      <c r="C3" s="654"/>
      <c r="D3" s="654"/>
      <c r="E3" s="654"/>
      <c r="F3" s="654"/>
      <c r="G3" s="654"/>
      <c r="H3" s="654"/>
      <c r="I3" s="654"/>
      <c r="J3" s="654"/>
    </row>
    <row r="4" spans="1:10" ht="18" customHeight="1">
      <c r="A4" s="673" t="s">
        <v>131</v>
      </c>
      <c r="B4" s="673"/>
      <c r="C4" s="673"/>
      <c r="D4" s="673"/>
      <c r="E4" s="673"/>
      <c r="F4" s="673"/>
      <c r="G4" s="673"/>
      <c r="H4" s="673"/>
      <c r="I4" s="673"/>
      <c r="J4" s="673"/>
    </row>
    <row r="5" spans="1:10" s="88" customFormat="1" ht="30" customHeight="1">
      <c r="A5" s="103" t="s">
        <v>74</v>
      </c>
      <c r="B5" s="105"/>
      <c r="C5" s="248"/>
      <c r="D5" s="248"/>
      <c r="E5" s="674" t="s">
        <v>73</v>
      </c>
      <c r="F5" s="675"/>
      <c r="G5" s="675"/>
      <c r="H5" s="253">
        <f>J93/1000</f>
        <v>0</v>
      </c>
      <c r="I5" s="107" t="s">
        <v>72</v>
      </c>
    </row>
    <row r="6" spans="1:10" s="88" customFormat="1" ht="23.25" customHeight="1">
      <c r="A6" s="11"/>
      <c r="B6" s="249"/>
      <c r="C6" s="250"/>
      <c r="D6" s="250"/>
      <c r="E6" s="251"/>
      <c r="F6" s="252"/>
      <c r="G6" s="108" t="s">
        <v>77</v>
      </c>
      <c r="H6" s="254">
        <f>G87/1000</f>
        <v>0</v>
      </c>
      <c r="I6" s="109" t="s">
        <v>78</v>
      </c>
    </row>
    <row r="7" spans="1:10" s="110" customFormat="1" ht="15.75" customHeight="1">
      <c r="A7" s="655" t="s">
        <v>3</v>
      </c>
      <c r="B7" s="655" t="s">
        <v>4</v>
      </c>
      <c r="C7" s="660" t="s">
        <v>112</v>
      </c>
      <c r="D7" s="661"/>
      <c r="E7" s="662"/>
      <c r="F7" s="666" t="s">
        <v>1</v>
      </c>
      <c r="G7" s="667"/>
      <c r="H7" s="670" t="s">
        <v>2</v>
      </c>
      <c r="I7" s="667"/>
      <c r="J7" s="655" t="s">
        <v>8</v>
      </c>
    </row>
    <row r="8" spans="1:10" s="110" customFormat="1" ht="15" customHeight="1">
      <c r="A8" s="656"/>
      <c r="B8" s="658"/>
      <c r="C8" s="663"/>
      <c r="D8" s="664"/>
      <c r="E8" s="665"/>
      <c r="F8" s="668"/>
      <c r="G8" s="669"/>
      <c r="H8" s="671"/>
      <c r="I8" s="672"/>
      <c r="J8" s="676"/>
    </row>
    <row r="9" spans="1:10">
      <c r="A9" s="656"/>
      <c r="B9" s="658"/>
      <c r="C9" s="678" t="s">
        <v>5</v>
      </c>
      <c r="D9" s="678" t="s">
        <v>6</v>
      </c>
      <c r="E9" s="678" t="s">
        <v>7</v>
      </c>
      <c r="F9" s="678" t="s">
        <v>6</v>
      </c>
      <c r="G9" s="678" t="s">
        <v>7</v>
      </c>
      <c r="H9" s="678" t="s">
        <v>6</v>
      </c>
      <c r="I9" s="678" t="s">
        <v>7</v>
      </c>
      <c r="J9" s="676"/>
    </row>
    <row r="10" spans="1:10" ht="18" customHeight="1">
      <c r="A10" s="657"/>
      <c r="B10" s="659"/>
      <c r="C10" s="659"/>
      <c r="D10" s="659"/>
      <c r="E10" s="659"/>
      <c r="F10" s="659"/>
      <c r="G10" s="659"/>
      <c r="H10" s="659"/>
      <c r="I10" s="659"/>
      <c r="J10" s="677"/>
    </row>
    <row r="11" spans="1:10" ht="12.75" customHeight="1">
      <c r="A11" s="111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</row>
    <row r="12" spans="1:10" s="90" customFormat="1" ht="24.75">
      <c r="A12" s="164">
        <v>1</v>
      </c>
      <c r="B12" s="113" t="s">
        <v>305</v>
      </c>
      <c r="C12" s="112" t="s">
        <v>19</v>
      </c>
      <c r="D12" s="164"/>
      <c r="E12" s="470">
        <v>5</v>
      </c>
      <c r="F12" s="744"/>
      <c r="G12" s="177"/>
      <c r="H12" s="749"/>
      <c r="I12" s="178"/>
      <c r="J12" s="177">
        <f>SUM(J13:J15)</f>
        <v>0</v>
      </c>
    </row>
    <row r="13" spans="1:10" s="90" customFormat="1">
      <c r="A13" s="165"/>
      <c r="B13" s="115" t="s">
        <v>29</v>
      </c>
      <c r="C13" s="114" t="s">
        <v>19</v>
      </c>
      <c r="D13" s="165">
        <v>1</v>
      </c>
      <c r="E13" s="165">
        <f>D13*E12</f>
        <v>5</v>
      </c>
      <c r="F13" s="745"/>
      <c r="G13" s="181">
        <f>E13*F13</f>
        <v>0</v>
      </c>
      <c r="H13" s="750"/>
      <c r="I13" s="182"/>
      <c r="J13" s="181">
        <f>I13+G13</f>
        <v>0</v>
      </c>
    </row>
    <row r="14" spans="1:10" s="85" customFormat="1" ht="23.25" customHeight="1">
      <c r="A14" s="166"/>
      <c r="B14" s="179" t="s">
        <v>304</v>
      </c>
      <c r="C14" s="194" t="s">
        <v>20</v>
      </c>
      <c r="D14" s="166">
        <v>1</v>
      </c>
      <c r="E14" s="195">
        <f>D14*E12</f>
        <v>5</v>
      </c>
      <c r="F14" s="746"/>
      <c r="G14" s="195"/>
      <c r="H14" s="746"/>
      <c r="I14" s="195">
        <f>H14*E14</f>
        <v>0</v>
      </c>
      <c r="J14" s="181">
        <f t="shared" ref="J14:J15" si="0">I14+G14</f>
        <v>0</v>
      </c>
    </row>
    <row r="15" spans="1:10" s="90" customFormat="1">
      <c r="A15" s="166"/>
      <c r="B15" s="116" t="s">
        <v>43</v>
      </c>
      <c r="C15" s="91" t="s">
        <v>13</v>
      </c>
      <c r="D15" s="166">
        <v>6.0000000000000001E-3</v>
      </c>
      <c r="E15" s="195">
        <f>D15*E12</f>
        <v>0.03</v>
      </c>
      <c r="F15" s="746"/>
      <c r="G15" s="195"/>
      <c r="H15" s="746"/>
      <c r="I15" s="195">
        <f>H15*E15</f>
        <v>0</v>
      </c>
      <c r="J15" s="181">
        <f t="shared" si="0"/>
        <v>0</v>
      </c>
    </row>
    <row r="16" spans="1:10" s="94" customFormat="1" ht="31.5" customHeight="1">
      <c r="A16" s="164">
        <v>2</v>
      </c>
      <c r="B16" s="113" t="s">
        <v>139</v>
      </c>
      <c r="C16" s="112" t="s">
        <v>19</v>
      </c>
      <c r="D16" s="164"/>
      <c r="E16" s="470">
        <v>10</v>
      </c>
      <c r="F16" s="744"/>
      <c r="G16" s="177"/>
      <c r="H16" s="749"/>
      <c r="I16" s="178"/>
      <c r="J16" s="177">
        <f>SUM(J17:J19)</f>
        <v>0</v>
      </c>
    </row>
    <row r="17" spans="1:10" s="94" customFormat="1">
      <c r="A17" s="165"/>
      <c r="B17" s="115" t="s">
        <v>29</v>
      </c>
      <c r="C17" s="114" t="s">
        <v>19</v>
      </c>
      <c r="D17" s="165">
        <v>1</v>
      </c>
      <c r="E17" s="165">
        <f>D17*E16</f>
        <v>10</v>
      </c>
      <c r="F17" s="745"/>
      <c r="G17" s="181">
        <f>E17*F17</f>
        <v>0</v>
      </c>
      <c r="H17" s="750"/>
      <c r="I17" s="182"/>
      <c r="J17" s="181">
        <f>I17+G17</f>
        <v>0</v>
      </c>
    </row>
    <row r="18" spans="1:10" s="94" customFormat="1" ht="18" customHeight="1">
      <c r="A18" s="166"/>
      <c r="B18" s="179" t="s">
        <v>140</v>
      </c>
      <c r="C18" s="194" t="s">
        <v>20</v>
      </c>
      <c r="D18" s="166">
        <v>1</v>
      </c>
      <c r="E18" s="195">
        <f>D18*E16</f>
        <v>10</v>
      </c>
      <c r="F18" s="746"/>
      <c r="G18" s="195"/>
      <c r="H18" s="746"/>
      <c r="I18" s="195">
        <f>H18*E18</f>
        <v>0</v>
      </c>
      <c r="J18" s="181">
        <f t="shared" ref="J18:J19" si="1">I18+G18</f>
        <v>0</v>
      </c>
    </row>
    <row r="19" spans="1:10" s="94" customFormat="1">
      <c r="A19" s="166"/>
      <c r="B19" s="116" t="s">
        <v>43</v>
      </c>
      <c r="C19" s="91" t="s">
        <v>13</v>
      </c>
      <c r="D19" s="166">
        <v>6.0000000000000001E-3</v>
      </c>
      <c r="E19" s="195">
        <f>D19*E16</f>
        <v>0.06</v>
      </c>
      <c r="F19" s="746"/>
      <c r="G19" s="195"/>
      <c r="H19" s="746"/>
      <c r="I19" s="195">
        <f>H19*E19</f>
        <v>0</v>
      </c>
      <c r="J19" s="181">
        <f t="shared" si="1"/>
        <v>0</v>
      </c>
    </row>
    <row r="20" spans="1:10" s="94" customFormat="1">
      <c r="A20" s="164">
        <v>3</v>
      </c>
      <c r="B20" s="113" t="s">
        <v>306</v>
      </c>
      <c r="C20" s="112" t="s">
        <v>19</v>
      </c>
      <c r="D20" s="164"/>
      <c r="E20" s="470">
        <v>3</v>
      </c>
      <c r="F20" s="744"/>
      <c r="G20" s="177"/>
      <c r="H20" s="749"/>
      <c r="I20" s="178"/>
      <c r="J20" s="177">
        <f>SUM(J21:J23)</f>
        <v>0</v>
      </c>
    </row>
    <row r="21" spans="1:10" s="94" customFormat="1">
      <c r="A21" s="165"/>
      <c r="B21" s="115" t="s">
        <v>29</v>
      </c>
      <c r="C21" s="114" t="s">
        <v>19</v>
      </c>
      <c r="D21" s="165">
        <v>1</v>
      </c>
      <c r="E21" s="165">
        <f>D21*E20</f>
        <v>3</v>
      </c>
      <c r="F21" s="745"/>
      <c r="G21" s="181">
        <f>E21*F21</f>
        <v>0</v>
      </c>
      <c r="H21" s="750"/>
      <c r="I21" s="182"/>
      <c r="J21" s="181">
        <f>I21+G21</f>
        <v>0</v>
      </c>
    </row>
    <row r="22" spans="1:10" s="94" customFormat="1" ht="19.5" customHeight="1">
      <c r="A22" s="166"/>
      <c r="B22" s="179" t="s">
        <v>307</v>
      </c>
      <c r="C22" s="91" t="s">
        <v>20</v>
      </c>
      <c r="D22" s="166">
        <v>1</v>
      </c>
      <c r="E22" s="195">
        <f>D22*E20</f>
        <v>3</v>
      </c>
      <c r="F22" s="746"/>
      <c r="G22" s="195"/>
      <c r="H22" s="746"/>
      <c r="I22" s="195">
        <f>H22*E22</f>
        <v>0</v>
      </c>
      <c r="J22" s="181">
        <f t="shared" ref="J22:J23" si="2">I22+G22</f>
        <v>0</v>
      </c>
    </row>
    <row r="23" spans="1:10" s="94" customFormat="1">
      <c r="A23" s="166"/>
      <c r="B23" s="116" t="s">
        <v>43</v>
      </c>
      <c r="C23" s="91" t="s">
        <v>13</v>
      </c>
      <c r="D23" s="166">
        <v>6.0000000000000001E-3</v>
      </c>
      <c r="E23" s="195">
        <f>D23*E20</f>
        <v>1.8000000000000002E-2</v>
      </c>
      <c r="F23" s="746"/>
      <c r="G23" s="195"/>
      <c r="H23" s="746"/>
      <c r="I23" s="195">
        <f>H23*E23</f>
        <v>0</v>
      </c>
      <c r="J23" s="181">
        <f t="shared" si="2"/>
        <v>0</v>
      </c>
    </row>
    <row r="24" spans="1:10" s="94" customFormat="1">
      <c r="A24" s="164">
        <v>4</v>
      </c>
      <c r="B24" s="113" t="s">
        <v>132</v>
      </c>
      <c r="C24" s="117" t="s">
        <v>20</v>
      </c>
      <c r="D24" s="164"/>
      <c r="E24" s="470">
        <v>18</v>
      </c>
      <c r="F24" s="749"/>
      <c r="G24" s="178"/>
      <c r="H24" s="744"/>
      <c r="I24" s="177"/>
      <c r="J24" s="177">
        <f>SUM(J25:J27)</f>
        <v>0</v>
      </c>
    </row>
    <row r="25" spans="1:10" s="94" customFormat="1">
      <c r="A25" s="165"/>
      <c r="B25" s="115" t="s">
        <v>29</v>
      </c>
      <c r="C25" s="114" t="s">
        <v>24</v>
      </c>
      <c r="D25" s="165">
        <v>1.51</v>
      </c>
      <c r="E25" s="165">
        <f>D25*E24</f>
        <v>27.18</v>
      </c>
      <c r="F25" s="745"/>
      <c r="G25" s="181">
        <f>E25*F25</f>
        <v>0</v>
      </c>
      <c r="H25" s="750"/>
      <c r="I25" s="182"/>
      <c r="J25" s="181">
        <f>I25+G25</f>
        <v>0</v>
      </c>
    </row>
    <row r="26" spans="1:10" s="94" customFormat="1">
      <c r="A26" s="165"/>
      <c r="B26" s="115" t="s">
        <v>133</v>
      </c>
      <c r="C26" s="114" t="s">
        <v>20</v>
      </c>
      <c r="D26" s="165">
        <v>1</v>
      </c>
      <c r="E26" s="165">
        <f>D26*E24</f>
        <v>18</v>
      </c>
      <c r="F26" s="745"/>
      <c r="G26" s="181"/>
      <c r="H26" s="745"/>
      <c r="I26" s="181">
        <f>E26*H26</f>
        <v>0</v>
      </c>
      <c r="J26" s="181">
        <f t="shared" ref="J26:J27" si="3">I26+G26</f>
        <v>0</v>
      </c>
    </row>
    <row r="27" spans="1:10" s="94" customFormat="1">
      <c r="A27" s="165"/>
      <c r="B27" s="115" t="s">
        <v>30</v>
      </c>
      <c r="C27" s="114" t="s">
        <v>13</v>
      </c>
      <c r="D27" s="165">
        <v>7.0000000000000007E-2</v>
      </c>
      <c r="E27" s="165">
        <f>D27*E24</f>
        <v>1.2600000000000002</v>
      </c>
      <c r="F27" s="745"/>
      <c r="G27" s="181"/>
      <c r="H27" s="746"/>
      <c r="I27" s="181">
        <f>E27*H27</f>
        <v>0</v>
      </c>
      <c r="J27" s="181">
        <f t="shared" si="3"/>
        <v>0</v>
      </c>
    </row>
    <row r="28" spans="1:10" s="94" customFormat="1">
      <c r="A28" s="164">
        <v>5</v>
      </c>
      <c r="B28" s="113" t="s">
        <v>134</v>
      </c>
      <c r="C28" s="117" t="s">
        <v>20</v>
      </c>
      <c r="D28" s="164"/>
      <c r="E28" s="470">
        <v>18</v>
      </c>
      <c r="F28" s="749"/>
      <c r="G28" s="178"/>
      <c r="H28" s="744"/>
      <c r="I28" s="177"/>
      <c r="J28" s="177">
        <f>SUM(J29:J31)</f>
        <v>0</v>
      </c>
    </row>
    <row r="29" spans="1:10" s="94" customFormat="1">
      <c r="A29" s="165"/>
      <c r="B29" s="115" t="s">
        <v>29</v>
      </c>
      <c r="C29" s="114" t="s">
        <v>24</v>
      </c>
      <c r="D29" s="165">
        <v>1.51</v>
      </c>
      <c r="E29" s="165">
        <f>D29*E28</f>
        <v>27.18</v>
      </c>
      <c r="F29" s="745"/>
      <c r="G29" s="181">
        <f>E29*F29</f>
        <v>0</v>
      </c>
      <c r="H29" s="750"/>
      <c r="I29" s="182"/>
      <c r="J29" s="181">
        <f>I29+G29</f>
        <v>0</v>
      </c>
    </row>
    <row r="30" spans="1:10" s="94" customFormat="1">
      <c r="A30" s="165"/>
      <c r="B30" s="115" t="s">
        <v>135</v>
      </c>
      <c r="C30" s="114" t="s">
        <v>20</v>
      </c>
      <c r="D30" s="165">
        <v>1</v>
      </c>
      <c r="E30" s="165">
        <f>D30*E28</f>
        <v>18</v>
      </c>
      <c r="F30" s="745"/>
      <c r="G30" s="181"/>
      <c r="H30" s="745"/>
      <c r="I30" s="181">
        <f>E30*H30</f>
        <v>0</v>
      </c>
      <c r="J30" s="181">
        <f t="shared" ref="J30:J31" si="4">I30+G30</f>
        <v>0</v>
      </c>
    </row>
    <row r="31" spans="1:10" s="94" customFormat="1">
      <c r="A31" s="165"/>
      <c r="B31" s="115" t="s">
        <v>30</v>
      </c>
      <c r="C31" s="114" t="s">
        <v>13</v>
      </c>
      <c r="D31" s="165">
        <v>7.0000000000000007E-2</v>
      </c>
      <c r="E31" s="165">
        <f>D31*E28</f>
        <v>1.2600000000000002</v>
      </c>
      <c r="F31" s="745"/>
      <c r="G31" s="181"/>
      <c r="H31" s="746"/>
      <c r="I31" s="181">
        <f>E31*H31</f>
        <v>0</v>
      </c>
      <c r="J31" s="181">
        <f t="shared" si="4"/>
        <v>0</v>
      </c>
    </row>
    <row r="32" spans="1:10" s="94" customFormat="1" ht="30" customHeight="1">
      <c r="A32" s="164">
        <v>6</v>
      </c>
      <c r="B32" s="113" t="s">
        <v>308</v>
      </c>
      <c r="C32" s="112" t="s">
        <v>31</v>
      </c>
      <c r="D32" s="177"/>
      <c r="E32" s="177">
        <v>15</v>
      </c>
      <c r="F32" s="744"/>
      <c r="G32" s="177"/>
      <c r="H32" s="744"/>
      <c r="I32" s="186"/>
      <c r="J32" s="177">
        <f>SUM(J33:J41)</f>
        <v>0</v>
      </c>
    </row>
    <row r="33" spans="1:10" s="94" customFormat="1" ht="16.5" customHeight="1">
      <c r="A33" s="165"/>
      <c r="B33" s="115" t="s">
        <v>33</v>
      </c>
      <c r="C33" s="114" t="s">
        <v>24</v>
      </c>
      <c r="D33" s="180">
        <v>1.35</v>
      </c>
      <c r="E33" s="165">
        <f>D33*E32</f>
        <v>20.25</v>
      </c>
      <c r="F33" s="745"/>
      <c r="G33" s="181">
        <f>E33*F33</f>
        <v>0</v>
      </c>
      <c r="H33" s="750"/>
      <c r="I33" s="182"/>
      <c r="J33" s="181">
        <f>G33</f>
        <v>0</v>
      </c>
    </row>
    <row r="34" spans="1:10" s="94" customFormat="1" ht="17.25" customHeight="1">
      <c r="A34" s="165"/>
      <c r="B34" s="113" t="s">
        <v>47</v>
      </c>
      <c r="C34" s="114"/>
      <c r="D34" s="165"/>
      <c r="E34" s="165"/>
      <c r="F34" s="745"/>
      <c r="G34" s="181"/>
      <c r="H34" s="745"/>
      <c r="I34" s="181"/>
      <c r="J34" s="181"/>
    </row>
    <row r="35" spans="1:10" s="94" customFormat="1" ht="28.5" customHeight="1">
      <c r="A35" s="165"/>
      <c r="B35" s="115" t="s">
        <v>315</v>
      </c>
      <c r="C35" s="114" t="s">
        <v>31</v>
      </c>
      <c r="D35" s="180">
        <v>1.02</v>
      </c>
      <c r="E35" s="165">
        <f>D35*E32</f>
        <v>15.3</v>
      </c>
      <c r="F35" s="745"/>
      <c r="G35" s="181"/>
      <c r="H35" s="745"/>
      <c r="I35" s="181">
        <f t="shared" ref="I35:I41" si="5">E35*H35</f>
        <v>0</v>
      </c>
      <c r="J35" s="181">
        <f>I35+G35</f>
        <v>0</v>
      </c>
    </row>
    <row r="36" spans="1:10" s="94" customFormat="1" ht="23.25" customHeight="1">
      <c r="A36" s="165"/>
      <c r="B36" s="472" t="s">
        <v>317</v>
      </c>
      <c r="C36" s="471" t="s">
        <v>19</v>
      </c>
      <c r="D36" s="471" t="s">
        <v>37</v>
      </c>
      <c r="E36" s="471">
        <v>4</v>
      </c>
      <c r="F36" s="745"/>
      <c r="G36" s="181"/>
      <c r="H36" s="745"/>
      <c r="I36" s="181">
        <f>E36*H36</f>
        <v>0</v>
      </c>
      <c r="J36" s="181">
        <f t="shared" ref="J36:J41" si="6">I36+G36</f>
        <v>0</v>
      </c>
    </row>
    <row r="37" spans="1:10" s="94" customFormat="1" ht="21.75" customHeight="1">
      <c r="A37" s="165"/>
      <c r="B37" s="472" t="s">
        <v>316</v>
      </c>
      <c r="C37" s="471" t="s">
        <v>19</v>
      </c>
      <c r="D37" s="471" t="s">
        <v>37</v>
      </c>
      <c r="E37" s="471">
        <v>2</v>
      </c>
      <c r="F37" s="745"/>
      <c r="G37" s="181"/>
      <c r="H37" s="745"/>
      <c r="I37" s="181">
        <f>E37*H37</f>
        <v>0</v>
      </c>
      <c r="J37" s="181">
        <f t="shared" si="6"/>
        <v>0</v>
      </c>
    </row>
    <row r="38" spans="1:10" s="94" customFormat="1" ht="24.75" customHeight="1">
      <c r="A38" s="165"/>
      <c r="B38" s="472" t="s">
        <v>333</v>
      </c>
      <c r="C38" s="471" t="s">
        <v>19</v>
      </c>
      <c r="D38" s="471" t="s">
        <v>37</v>
      </c>
      <c r="E38" s="471">
        <v>10</v>
      </c>
      <c r="F38" s="745"/>
      <c r="G38" s="181"/>
      <c r="H38" s="745"/>
      <c r="I38" s="181">
        <f>E38*H38</f>
        <v>0</v>
      </c>
      <c r="J38" s="181">
        <f t="shared" si="6"/>
        <v>0</v>
      </c>
    </row>
    <row r="39" spans="1:10" s="94" customFormat="1" ht="25.5" customHeight="1">
      <c r="A39" s="165"/>
      <c r="B39" s="472" t="s">
        <v>321</v>
      </c>
      <c r="C39" s="471" t="s">
        <v>19</v>
      </c>
      <c r="D39" s="471" t="s">
        <v>37</v>
      </c>
      <c r="E39" s="471">
        <v>4</v>
      </c>
      <c r="F39" s="745"/>
      <c r="G39" s="181"/>
      <c r="H39" s="745"/>
      <c r="I39" s="181">
        <f>E39*H39</f>
        <v>0</v>
      </c>
      <c r="J39" s="181">
        <f t="shared" si="6"/>
        <v>0</v>
      </c>
    </row>
    <row r="40" spans="1:10" s="94" customFormat="1" ht="27">
      <c r="A40" s="165"/>
      <c r="B40" s="472" t="s">
        <v>331</v>
      </c>
      <c r="C40" s="471" t="s">
        <v>19</v>
      </c>
      <c r="D40" s="471" t="s">
        <v>37</v>
      </c>
      <c r="E40" s="471">
        <v>4</v>
      </c>
      <c r="F40" s="745"/>
      <c r="G40" s="181"/>
      <c r="H40" s="745"/>
      <c r="I40" s="181">
        <f>E40*H40</f>
        <v>0</v>
      </c>
      <c r="J40" s="181">
        <f t="shared" si="6"/>
        <v>0</v>
      </c>
    </row>
    <row r="41" spans="1:10" s="94" customFormat="1" ht="13.5">
      <c r="A41" s="165"/>
      <c r="B41" s="477" t="s">
        <v>30</v>
      </c>
      <c r="C41" s="479" t="s">
        <v>13</v>
      </c>
      <c r="D41" s="480">
        <v>6.5199999999999994E-2</v>
      </c>
      <c r="E41" s="165">
        <f>D41*E32</f>
        <v>0.97799999999999987</v>
      </c>
      <c r="F41" s="745"/>
      <c r="G41" s="181"/>
      <c r="H41" s="745"/>
      <c r="I41" s="181">
        <f t="shared" si="5"/>
        <v>0</v>
      </c>
      <c r="J41" s="181">
        <f t="shared" si="6"/>
        <v>0</v>
      </c>
    </row>
    <row r="42" spans="1:10" s="94" customFormat="1" ht="27">
      <c r="A42" s="164">
        <v>7</v>
      </c>
      <c r="B42" s="478" t="s">
        <v>309</v>
      </c>
      <c r="C42" s="481" t="s">
        <v>31</v>
      </c>
      <c r="D42" s="482"/>
      <c r="E42" s="177">
        <v>35</v>
      </c>
      <c r="F42" s="744"/>
      <c r="G42" s="177"/>
      <c r="H42" s="744"/>
      <c r="I42" s="186"/>
      <c r="J42" s="177">
        <f>SUM(J43:J50)</f>
        <v>0</v>
      </c>
    </row>
    <row r="43" spans="1:10" s="94" customFormat="1" ht="13.5">
      <c r="A43" s="165"/>
      <c r="B43" s="477" t="s">
        <v>33</v>
      </c>
      <c r="C43" s="479" t="s">
        <v>24</v>
      </c>
      <c r="D43" s="480">
        <v>1.56</v>
      </c>
      <c r="E43" s="165">
        <f>D43*E42</f>
        <v>54.6</v>
      </c>
      <c r="F43" s="745"/>
      <c r="G43" s="181">
        <f>E43*F43</f>
        <v>0</v>
      </c>
      <c r="H43" s="750"/>
      <c r="I43" s="182"/>
      <c r="J43" s="181">
        <f>G43</f>
        <v>0</v>
      </c>
    </row>
    <row r="44" spans="1:10" ht="13.5">
      <c r="A44" s="165"/>
      <c r="B44" s="478" t="s">
        <v>47</v>
      </c>
      <c r="C44" s="479"/>
      <c r="D44" s="136"/>
      <c r="E44" s="165"/>
      <c r="F44" s="745"/>
      <c r="G44" s="181"/>
      <c r="H44" s="745"/>
      <c r="I44" s="181"/>
      <c r="J44" s="181"/>
    </row>
    <row r="45" spans="1:10" ht="27">
      <c r="A45" s="165"/>
      <c r="B45" s="477" t="s">
        <v>310</v>
      </c>
      <c r="C45" s="479" t="s">
        <v>31</v>
      </c>
      <c r="D45" s="480">
        <v>1.02</v>
      </c>
      <c r="E45" s="165">
        <f>D45*E42</f>
        <v>35.700000000000003</v>
      </c>
      <c r="F45" s="745"/>
      <c r="G45" s="181"/>
      <c r="H45" s="745"/>
      <c r="I45" s="181">
        <f t="shared" ref="I45:I50" si="7">E45*H45</f>
        <v>0</v>
      </c>
      <c r="J45" s="181">
        <f>I45+G45</f>
        <v>0</v>
      </c>
    </row>
    <row r="46" spans="1:10" s="94" customFormat="1" ht="13.5">
      <c r="A46" s="165"/>
      <c r="B46" s="472" t="s">
        <v>318</v>
      </c>
      <c r="C46" s="471" t="s">
        <v>19</v>
      </c>
      <c r="D46" s="471" t="s">
        <v>37</v>
      </c>
      <c r="E46" s="471">
        <v>8</v>
      </c>
      <c r="F46" s="745"/>
      <c r="G46" s="181"/>
      <c r="H46" s="745"/>
      <c r="I46" s="181">
        <f t="shared" si="7"/>
        <v>0</v>
      </c>
      <c r="J46" s="181">
        <f t="shared" ref="J46:J50" si="8">I46+G46</f>
        <v>0</v>
      </c>
    </row>
    <row r="47" spans="1:10" s="94" customFormat="1" ht="15.75">
      <c r="A47" s="165"/>
      <c r="B47" s="472" t="s">
        <v>334</v>
      </c>
      <c r="C47" s="471" t="s">
        <v>19</v>
      </c>
      <c r="D47" s="471" t="s">
        <v>37</v>
      </c>
      <c r="E47" s="471">
        <v>12</v>
      </c>
      <c r="F47" s="745"/>
      <c r="G47" s="181"/>
      <c r="H47" s="745"/>
      <c r="I47" s="181">
        <f t="shared" si="7"/>
        <v>0</v>
      </c>
      <c r="J47" s="181">
        <f t="shared" si="8"/>
        <v>0</v>
      </c>
    </row>
    <row r="48" spans="1:10" s="94" customFormat="1" ht="13.5">
      <c r="A48" s="165"/>
      <c r="B48" s="472" t="s">
        <v>322</v>
      </c>
      <c r="C48" s="471" t="s">
        <v>19</v>
      </c>
      <c r="D48" s="471" t="s">
        <v>37</v>
      </c>
      <c r="E48" s="471">
        <v>15</v>
      </c>
      <c r="F48" s="745"/>
      <c r="G48" s="181"/>
      <c r="H48" s="745"/>
      <c r="I48" s="181">
        <f t="shared" si="7"/>
        <v>0</v>
      </c>
      <c r="J48" s="181">
        <f t="shared" si="8"/>
        <v>0</v>
      </c>
    </row>
    <row r="49" spans="1:10" s="94" customFormat="1" ht="27">
      <c r="A49" s="165"/>
      <c r="B49" s="472" t="s">
        <v>332</v>
      </c>
      <c r="C49" s="471" t="s">
        <v>19</v>
      </c>
      <c r="D49" s="471" t="s">
        <v>37</v>
      </c>
      <c r="E49" s="471">
        <v>6</v>
      </c>
      <c r="F49" s="745"/>
      <c r="G49" s="181"/>
      <c r="H49" s="745"/>
      <c r="I49" s="181">
        <f t="shared" si="7"/>
        <v>0</v>
      </c>
      <c r="J49" s="181">
        <f t="shared" si="8"/>
        <v>0</v>
      </c>
    </row>
    <row r="50" spans="1:10" ht="13.5">
      <c r="A50" s="165"/>
      <c r="B50" s="477" t="s">
        <v>30</v>
      </c>
      <c r="C50" s="479" t="s">
        <v>13</v>
      </c>
      <c r="D50" s="480">
        <v>7.0800000000000002E-2</v>
      </c>
      <c r="E50" s="165">
        <f>D50*E42</f>
        <v>2.4780000000000002</v>
      </c>
      <c r="F50" s="745"/>
      <c r="G50" s="181"/>
      <c r="H50" s="745"/>
      <c r="I50" s="181">
        <f t="shared" si="7"/>
        <v>0</v>
      </c>
      <c r="J50" s="181">
        <f t="shared" si="8"/>
        <v>0</v>
      </c>
    </row>
    <row r="51" spans="1:10" ht="40.5">
      <c r="A51" s="164">
        <v>8</v>
      </c>
      <c r="B51" s="99" t="s">
        <v>314</v>
      </c>
      <c r="C51" s="483" t="s">
        <v>31</v>
      </c>
      <c r="D51" s="482"/>
      <c r="E51" s="177">
        <v>200</v>
      </c>
      <c r="F51" s="744"/>
      <c r="G51" s="177"/>
      <c r="H51" s="744"/>
      <c r="I51" s="186"/>
      <c r="J51" s="177">
        <f>SUM(J52:J60)</f>
        <v>0</v>
      </c>
    </row>
    <row r="52" spans="1:10" ht="13.5">
      <c r="A52" s="165"/>
      <c r="B52" s="477" t="s">
        <v>29</v>
      </c>
      <c r="C52" s="479" t="s">
        <v>24</v>
      </c>
      <c r="D52" s="480">
        <v>1.17</v>
      </c>
      <c r="E52" s="165">
        <f>D52*E51</f>
        <v>234</v>
      </c>
      <c r="F52" s="745"/>
      <c r="G52" s="181">
        <f>E52*F52</f>
        <v>0</v>
      </c>
      <c r="H52" s="750"/>
      <c r="I52" s="182"/>
      <c r="J52" s="181">
        <f>G52</f>
        <v>0</v>
      </c>
    </row>
    <row r="53" spans="1:10" ht="13.5">
      <c r="A53" s="165"/>
      <c r="B53" s="478" t="s">
        <v>47</v>
      </c>
      <c r="C53" s="479"/>
      <c r="D53" s="136"/>
      <c r="E53" s="165"/>
      <c r="F53" s="745"/>
      <c r="G53" s="181"/>
      <c r="H53" s="745"/>
      <c r="I53" s="181"/>
      <c r="J53" s="181"/>
    </row>
    <row r="54" spans="1:10" ht="27">
      <c r="A54" s="165"/>
      <c r="B54" s="477" t="s">
        <v>311</v>
      </c>
      <c r="C54" s="479" t="s">
        <v>31</v>
      </c>
      <c r="D54" s="480">
        <v>1.02</v>
      </c>
      <c r="E54" s="181">
        <f>D54*E51</f>
        <v>204</v>
      </c>
      <c r="F54" s="745"/>
      <c r="G54" s="181"/>
      <c r="H54" s="745"/>
      <c r="I54" s="181">
        <f t="shared" ref="I54:I60" si="9">E54*H54</f>
        <v>0</v>
      </c>
      <c r="J54" s="181">
        <f>I54+G54</f>
        <v>0</v>
      </c>
    </row>
    <row r="55" spans="1:10" s="94" customFormat="1" ht="13.5">
      <c r="A55" s="165"/>
      <c r="B55" s="472" t="s">
        <v>320</v>
      </c>
      <c r="C55" s="471" t="s">
        <v>19</v>
      </c>
      <c r="D55" s="471" t="s">
        <v>37</v>
      </c>
      <c r="E55" s="471">
        <v>4</v>
      </c>
      <c r="F55" s="745"/>
      <c r="G55" s="181"/>
      <c r="H55" s="745"/>
      <c r="I55" s="181">
        <f t="shared" si="9"/>
        <v>0</v>
      </c>
      <c r="J55" s="181">
        <f t="shared" ref="J55:J60" si="10">I55+G55</f>
        <v>0</v>
      </c>
    </row>
    <row r="56" spans="1:10" s="94" customFormat="1" ht="13.5">
      <c r="A56" s="165"/>
      <c r="B56" s="472" t="s">
        <v>319</v>
      </c>
      <c r="C56" s="471" t="s">
        <v>19</v>
      </c>
      <c r="D56" s="471" t="s">
        <v>37</v>
      </c>
      <c r="E56" s="471">
        <v>38</v>
      </c>
      <c r="F56" s="745"/>
      <c r="G56" s="181"/>
      <c r="H56" s="745"/>
      <c r="I56" s="181">
        <f t="shared" si="9"/>
        <v>0</v>
      </c>
      <c r="J56" s="181">
        <f t="shared" si="10"/>
        <v>0</v>
      </c>
    </row>
    <row r="57" spans="1:10" s="94" customFormat="1" ht="15.75">
      <c r="A57" s="165"/>
      <c r="B57" s="472" t="s">
        <v>337</v>
      </c>
      <c r="C57" s="471" t="s">
        <v>19</v>
      </c>
      <c r="D57" s="471" t="s">
        <v>37</v>
      </c>
      <c r="E57" s="471">
        <v>16</v>
      </c>
      <c r="F57" s="745"/>
      <c r="G57" s="181"/>
      <c r="H57" s="745"/>
      <c r="I57" s="181">
        <f t="shared" si="9"/>
        <v>0</v>
      </c>
      <c r="J57" s="181">
        <f t="shared" si="10"/>
        <v>0</v>
      </c>
    </row>
    <row r="58" spans="1:10" s="94" customFormat="1" ht="13.5">
      <c r="A58" s="165"/>
      <c r="B58" s="472" t="s">
        <v>323</v>
      </c>
      <c r="C58" s="471" t="s">
        <v>19</v>
      </c>
      <c r="D58" s="471" t="s">
        <v>37</v>
      </c>
      <c r="E58" s="471">
        <v>15</v>
      </c>
      <c r="F58" s="745"/>
      <c r="G58" s="181"/>
      <c r="H58" s="745"/>
      <c r="I58" s="181">
        <f t="shared" si="9"/>
        <v>0</v>
      </c>
      <c r="J58" s="181">
        <f t="shared" si="10"/>
        <v>0</v>
      </c>
    </row>
    <row r="59" spans="1:10" s="94" customFormat="1" ht="27">
      <c r="A59" s="165"/>
      <c r="B59" s="472" t="s">
        <v>335</v>
      </c>
      <c r="C59" s="471" t="s">
        <v>19</v>
      </c>
      <c r="D59" s="471" t="s">
        <v>37</v>
      </c>
      <c r="E59" s="471">
        <v>30</v>
      </c>
      <c r="F59" s="745"/>
      <c r="G59" s="181"/>
      <c r="H59" s="745"/>
      <c r="I59" s="181">
        <f t="shared" si="9"/>
        <v>0</v>
      </c>
      <c r="J59" s="181">
        <f t="shared" si="10"/>
        <v>0</v>
      </c>
    </row>
    <row r="60" spans="1:10" ht="13.5">
      <c r="A60" s="165"/>
      <c r="B60" s="477" t="s">
        <v>30</v>
      </c>
      <c r="C60" s="479" t="s">
        <v>13</v>
      </c>
      <c r="D60" s="480">
        <v>3.9300000000000002E-2</v>
      </c>
      <c r="E60" s="165">
        <f>D60*E51</f>
        <v>7.86</v>
      </c>
      <c r="F60" s="745"/>
      <c r="G60" s="181"/>
      <c r="H60" s="745"/>
      <c r="I60" s="181">
        <f t="shared" si="9"/>
        <v>0</v>
      </c>
      <c r="J60" s="181">
        <f t="shared" si="10"/>
        <v>0</v>
      </c>
    </row>
    <row r="61" spans="1:10" ht="40.5">
      <c r="A61" s="164">
        <v>9</v>
      </c>
      <c r="B61" s="478" t="s">
        <v>313</v>
      </c>
      <c r="C61" s="481" t="s">
        <v>31</v>
      </c>
      <c r="D61" s="482"/>
      <c r="E61" s="177">
        <v>250</v>
      </c>
      <c r="F61" s="744"/>
      <c r="G61" s="177"/>
      <c r="H61" s="749"/>
      <c r="I61" s="178"/>
      <c r="J61" s="177">
        <f>SUM(J62:J68)</f>
        <v>0</v>
      </c>
    </row>
    <row r="62" spans="1:10" ht="13.5">
      <c r="A62" s="165"/>
      <c r="B62" s="477" t="s">
        <v>29</v>
      </c>
      <c r="C62" s="479" t="s">
        <v>24</v>
      </c>
      <c r="D62" s="480">
        <v>1.43</v>
      </c>
      <c r="E62" s="165">
        <f>D62*E61</f>
        <v>357.5</v>
      </c>
      <c r="F62" s="745"/>
      <c r="G62" s="181">
        <f>E62*F62</f>
        <v>0</v>
      </c>
      <c r="H62" s="750"/>
      <c r="I62" s="182"/>
      <c r="J62" s="181">
        <f>G62</f>
        <v>0</v>
      </c>
    </row>
    <row r="63" spans="1:10" ht="13.5">
      <c r="A63" s="165"/>
      <c r="B63" s="478" t="s">
        <v>47</v>
      </c>
      <c r="C63" s="479"/>
      <c r="D63" s="136"/>
      <c r="E63" s="165"/>
      <c r="F63" s="745"/>
      <c r="G63" s="181"/>
      <c r="H63" s="745"/>
      <c r="I63" s="181"/>
      <c r="J63" s="181"/>
    </row>
    <row r="64" spans="1:10" ht="27">
      <c r="A64" s="165"/>
      <c r="B64" s="477" t="s">
        <v>312</v>
      </c>
      <c r="C64" s="479" t="s">
        <v>31</v>
      </c>
      <c r="D64" s="480">
        <v>1.02</v>
      </c>
      <c r="E64" s="165">
        <f>D64*E61</f>
        <v>255</v>
      </c>
      <c r="F64" s="745"/>
      <c r="G64" s="181"/>
      <c r="H64" s="745"/>
      <c r="I64" s="181">
        <f>E64*H64</f>
        <v>0</v>
      </c>
      <c r="J64" s="181">
        <f>I64+G64</f>
        <v>0</v>
      </c>
    </row>
    <row r="65" spans="1:10" s="94" customFormat="1" ht="29.25">
      <c r="A65" s="165"/>
      <c r="B65" s="472" t="s">
        <v>339</v>
      </c>
      <c r="C65" s="471" t="s">
        <v>19</v>
      </c>
      <c r="D65" s="471" t="s">
        <v>37</v>
      </c>
      <c r="E65" s="471">
        <v>45</v>
      </c>
      <c r="F65" s="745"/>
      <c r="G65" s="181"/>
      <c r="H65" s="745"/>
      <c r="I65" s="181">
        <f t="shared" ref="I65" si="11">E65*H65</f>
        <v>0</v>
      </c>
      <c r="J65" s="181">
        <f t="shared" ref="J65:J68" si="12">I65+G65</f>
        <v>0</v>
      </c>
    </row>
    <row r="66" spans="1:10" s="94" customFormat="1" ht="15.75">
      <c r="A66" s="165"/>
      <c r="B66" s="472" t="s">
        <v>338</v>
      </c>
      <c r="C66" s="471" t="s">
        <v>19</v>
      </c>
      <c r="D66" s="471" t="s">
        <v>37</v>
      </c>
      <c r="E66" s="471">
        <v>120</v>
      </c>
      <c r="F66" s="745"/>
      <c r="G66" s="181"/>
      <c r="H66" s="745"/>
      <c r="I66" s="181">
        <f t="shared" ref="I66:I67" si="13">E66*H66</f>
        <v>0</v>
      </c>
      <c r="J66" s="181">
        <f t="shared" si="12"/>
        <v>0</v>
      </c>
    </row>
    <row r="67" spans="1:10" s="94" customFormat="1" ht="27">
      <c r="A67" s="165"/>
      <c r="B67" s="472" t="s">
        <v>336</v>
      </c>
      <c r="C67" s="471" t="s">
        <v>19</v>
      </c>
      <c r="D67" s="471" t="s">
        <v>37</v>
      </c>
      <c r="E67" s="471">
        <v>40</v>
      </c>
      <c r="F67" s="745"/>
      <c r="G67" s="181"/>
      <c r="H67" s="745"/>
      <c r="I67" s="181">
        <f t="shared" si="13"/>
        <v>0</v>
      </c>
      <c r="J67" s="181">
        <f t="shared" si="12"/>
        <v>0</v>
      </c>
    </row>
    <row r="68" spans="1:10" ht="13.5">
      <c r="A68" s="165"/>
      <c r="B68" s="477" t="s">
        <v>30</v>
      </c>
      <c r="C68" s="479" t="s">
        <v>13</v>
      </c>
      <c r="D68" s="480">
        <v>4.5699999999999998E-2</v>
      </c>
      <c r="E68" s="165">
        <f>D68*E61</f>
        <v>11.424999999999999</v>
      </c>
      <c r="F68" s="745"/>
      <c r="G68" s="181"/>
      <c r="H68" s="745"/>
      <c r="I68" s="181">
        <f>E68*H68</f>
        <v>0</v>
      </c>
      <c r="J68" s="181">
        <f t="shared" si="12"/>
        <v>0</v>
      </c>
    </row>
    <row r="69" spans="1:10" ht="25.5">
      <c r="A69" s="144">
        <v>10</v>
      </c>
      <c r="B69" s="118" t="s">
        <v>324</v>
      </c>
      <c r="C69" s="92" t="s">
        <v>20</v>
      </c>
      <c r="D69" s="144"/>
      <c r="E69" s="191">
        <v>4</v>
      </c>
      <c r="F69" s="747"/>
      <c r="G69" s="192"/>
      <c r="H69" s="747"/>
      <c r="I69" s="192"/>
      <c r="J69" s="192">
        <f>SUM(J70:J72)</f>
        <v>0</v>
      </c>
    </row>
    <row r="70" spans="1:10">
      <c r="A70" s="166"/>
      <c r="B70" s="116" t="s">
        <v>9</v>
      </c>
      <c r="C70" s="91" t="s">
        <v>10</v>
      </c>
      <c r="D70" s="166">
        <v>1.51</v>
      </c>
      <c r="E70" s="195">
        <f>D70*E69</f>
        <v>6.04</v>
      </c>
      <c r="F70" s="748"/>
      <c r="G70" s="195">
        <f>F70*E70</f>
        <v>0</v>
      </c>
      <c r="H70" s="746"/>
      <c r="I70" s="195"/>
      <c r="J70" s="195">
        <f>G70</f>
        <v>0</v>
      </c>
    </row>
    <row r="71" spans="1:10" ht="25.5">
      <c r="A71" s="166"/>
      <c r="B71" s="473" t="s">
        <v>325</v>
      </c>
      <c r="C71" s="91" t="s">
        <v>20</v>
      </c>
      <c r="D71" s="166">
        <v>1</v>
      </c>
      <c r="E71" s="195">
        <f>D71*E69</f>
        <v>4</v>
      </c>
      <c r="F71" s="746"/>
      <c r="G71" s="195"/>
      <c r="H71" s="746"/>
      <c r="I71" s="195">
        <f>H71*E71</f>
        <v>0</v>
      </c>
      <c r="J71" s="195">
        <f>I71</f>
        <v>0</v>
      </c>
    </row>
    <row r="72" spans="1:10">
      <c r="A72" s="166"/>
      <c r="B72" s="116" t="s">
        <v>43</v>
      </c>
      <c r="C72" s="91" t="s">
        <v>13</v>
      </c>
      <c r="D72" s="166">
        <v>7.0000000000000007E-2</v>
      </c>
      <c r="E72" s="195">
        <f>D72*E69</f>
        <v>0.28000000000000003</v>
      </c>
      <c r="F72" s="746"/>
      <c r="G72" s="195"/>
      <c r="H72" s="746"/>
      <c r="I72" s="195">
        <f>H72*E72</f>
        <v>0</v>
      </c>
      <c r="J72" s="195">
        <f>I72</f>
        <v>0</v>
      </c>
    </row>
    <row r="73" spans="1:10" ht="25.5">
      <c r="A73" s="144">
        <v>11</v>
      </c>
      <c r="B73" s="118" t="s">
        <v>326</v>
      </c>
      <c r="C73" s="92" t="s">
        <v>20</v>
      </c>
      <c r="D73" s="144"/>
      <c r="E73" s="191">
        <v>6</v>
      </c>
      <c r="F73" s="747"/>
      <c r="G73" s="192"/>
      <c r="H73" s="747"/>
      <c r="I73" s="192"/>
      <c r="J73" s="192">
        <f>SUM(J74:J76)</f>
        <v>0</v>
      </c>
    </row>
    <row r="74" spans="1:10" s="85" customFormat="1">
      <c r="A74" s="166"/>
      <c r="B74" s="116" t="s">
        <v>9</v>
      </c>
      <c r="C74" s="91" t="s">
        <v>10</v>
      </c>
      <c r="D74" s="166">
        <v>1.51</v>
      </c>
      <c r="E74" s="195">
        <f>D74*E73</f>
        <v>9.06</v>
      </c>
      <c r="F74" s="748"/>
      <c r="G74" s="195">
        <f>F74*E74</f>
        <v>0</v>
      </c>
      <c r="H74" s="746"/>
      <c r="I74" s="195"/>
      <c r="J74" s="195">
        <f>G74</f>
        <v>0</v>
      </c>
    </row>
    <row r="75" spans="1:10" s="85" customFormat="1" ht="25.5">
      <c r="A75" s="166"/>
      <c r="B75" s="473" t="s">
        <v>327</v>
      </c>
      <c r="C75" s="91" t="s">
        <v>20</v>
      </c>
      <c r="D75" s="166">
        <v>1</v>
      </c>
      <c r="E75" s="195">
        <f>D75*E73</f>
        <v>6</v>
      </c>
      <c r="F75" s="746"/>
      <c r="G75" s="195"/>
      <c r="H75" s="746"/>
      <c r="I75" s="195">
        <f>H75*E75</f>
        <v>0</v>
      </c>
      <c r="J75" s="195">
        <f>I75</f>
        <v>0</v>
      </c>
    </row>
    <row r="76" spans="1:10" s="85" customFormat="1">
      <c r="A76" s="166"/>
      <c r="B76" s="116" t="s">
        <v>43</v>
      </c>
      <c r="C76" s="91" t="s">
        <v>13</v>
      </c>
      <c r="D76" s="166">
        <v>7.0000000000000007E-2</v>
      </c>
      <c r="E76" s="195">
        <f>D76*E73</f>
        <v>0.42000000000000004</v>
      </c>
      <c r="F76" s="746"/>
      <c r="G76" s="195"/>
      <c r="H76" s="746"/>
      <c r="I76" s="195">
        <f>H76*E76</f>
        <v>0</v>
      </c>
      <c r="J76" s="195">
        <f>I76</f>
        <v>0</v>
      </c>
    </row>
    <row r="77" spans="1:10" ht="25.5">
      <c r="A77" s="144">
        <v>12</v>
      </c>
      <c r="B77" s="118" t="s">
        <v>328</v>
      </c>
      <c r="C77" s="92" t="s">
        <v>20</v>
      </c>
      <c r="D77" s="144"/>
      <c r="E77" s="191">
        <v>1</v>
      </c>
      <c r="F77" s="747"/>
      <c r="G77" s="192"/>
      <c r="H77" s="747"/>
      <c r="I77" s="192"/>
      <c r="J77" s="192">
        <f>SUM(J78:J80)</f>
        <v>0</v>
      </c>
    </row>
    <row r="78" spans="1:10">
      <c r="A78" s="166"/>
      <c r="B78" s="116" t="s">
        <v>9</v>
      </c>
      <c r="C78" s="91" t="s">
        <v>10</v>
      </c>
      <c r="D78" s="166">
        <v>1.51</v>
      </c>
      <c r="E78" s="195">
        <f>D78*E77</f>
        <v>1.51</v>
      </c>
      <c r="F78" s="748"/>
      <c r="G78" s="195">
        <f>F78*E78</f>
        <v>0</v>
      </c>
      <c r="H78" s="746"/>
      <c r="I78" s="195"/>
      <c r="J78" s="195">
        <f>G78</f>
        <v>0</v>
      </c>
    </row>
    <row r="79" spans="1:10" ht="25.5">
      <c r="A79" s="166"/>
      <c r="B79" s="473" t="s">
        <v>329</v>
      </c>
      <c r="C79" s="91" t="s">
        <v>20</v>
      </c>
      <c r="D79" s="166">
        <v>1</v>
      </c>
      <c r="E79" s="195">
        <f>D79*E77</f>
        <v>1</v>
      </c>
      <c r="F79" s="746"/>
      <c r="G79" s="195"/>
      <c r="H79" s="746"/>
      <c r="I79" s="195">
        <f>H79*E79</f>
        <v>0</v>
      </c>
      <c r="J79" s="195">
        <f>I79</f>
        <v>0</v>
      </c>
    </row>
    <row r="80" spans="1:10">
      <c r="A80" s="166"/>
      <c r="B80" s="116" t="s">
        <v>43</v>
      </c>
      <c r="C80" s="91" t="s">
        <v>13</v>
      </c>
      <c r="D80" s="166">
        <v>7.0000000000000007E-2</v>
      </c>
      <c r="E80" s="195">
        <f>D80*E77</f>
        <v>7.0000000000000007E-2</v>
      </c>
      <c r="F80" s="746"/>
      <c r="G80" s="195"/>
      <c r="H80" s="746"/>
      <c r="I80" s="195">
        <f>H80*E80</f>
        <v>0</v>
      </c>
      <c r="J80" s="195">
        <f>I80</f>
        <v>0</v>
      </c>
    </row>
    <row r="81" spans="1:10" ht="25.5">
      <c r="A81" s="168">
        <v>13</v>
      </c>
      <c r="B81" s="441" t="s">
        <v>137</v>
      </c>
      <c r="C81" s="92" t="s">
        <v>22</v>
      </c>
      <c r="D81" s="144"/>
      <c r="E81" s="144">
        <v>20</v>
      </c>
      <c r="F81" s="746"/>
      <c r="G81" s="195">
        <f>F81*E81</f>
        <v>0</v>
      </c>
      <c r="H81" s="746"/>
      <c r="I81" s="195">
        <f t="shared" ref="I81:I84" si="14">H81*E81</f>
        <v>0</v>
      </c>
      <c r="J81" s="195">
        <f>I81+G81</f>
        <v>0</v>
      </c>
    </row>
    <row r="82" spans="1:10" ht="25.5">
      <c r="A82" s="168">
        <v>14</v>
      </c>
      <c r="B82" s="441" t="s">
        <v>118</v>
      </c>
      <c r="C82" s="92" t="s">
        <v>22</v>
      </c>
      <c r="D82" s="144"/>
      <c r="E82" s="144">
        <v>30</v>
      </c>
      <c r="F82" s="746"/>
      <c r="G82" s="195">
        <f>F82*E82</f>
        <v>0</v>
      </c>
      <c r="H82" s="746"/>
      <c r="I82" s="195">
        <f t="shared" si="14"/>
        <v>0</v>
      </c>
      <c r="J82" s="195">
        <f t="shared" ref="J82:J85" si="15">I82+G82</f>
        <v>0</v>
      </c>
    </row>
    <row r="83" spans="1:10" ht="25.5">
      <c r="A83" s="168">
        <v>15</v>
      </c>
      <c r="B83" s="441" t="s">
        <v>119</v>
      </c>
      <c r="C83" s="92" t="s">
        <v>22</v>
      </c>
      <c r="D83" s="144"/>
      <c r="E83" s="144">
        <v>200</v>
      </c>
      <c r="F83" s="746"/>
      <c r="G83" s="195">
        <f t="shared" ref="G83:G84" si="16">F83*E83</f>
        <v>0</v>
      </c>
      <c r="H83" s="746"/>
      <c r="I83" s="195">
        <f t="shared" si="14"/>
        <v>0</v>
      </c>
      <c r="J83" s="195">
        <f t="shared" si="15"/>
        <v>0</v>
      </c>
    </row>
    <row r="84" spans="1:10" ht="25.5">
      <c r="A84" s="168">
        <v>16</v>
      </c>
      <c r="B84" s="441" t="s">
        <v>120</v>
      </c>
      <c r="C84" s="92" t="s">
        <v>22</v>
      </c>
      <c r="D84" s="144"/>
      <c r="E84" s="144">
        <v>250</v>
      </c>
      <c r="F84" s="746"/>
      <c r="G84" s="195">
        <f t="shared" si="16"/>
        <v>0</v>
      </c>
      <c r="H84" s="746"/>
      <c r="I84" s="195">
        <f t="shared" si="14"/>
        <v>0</v>
      </c>
      <c r="J84" s="195">
        <f t="shared" si="15"/>
        <v>0</v>
      </c>
    </row>
    <row r="85" spans="1:10" ht="25.5">
      <c r="A85" s="168">
        <v>17</v>
      </c>
      <c r="B85" s="441" t="s">
        <v>330</v>
      </c>
      <c r="C85" s="91" t="s">
        <v>35</v>
      </c>
      <c r="D85" s="166"/>
      <c r="E85" s="166">
        <v>1</v>
      </c>
      <c r="F85" s="746"/>
      <c r="G85" s="195">
        <f>F85*E85</f>
        <v>0</v>
      </c>
      <c r="H85" s="746"/>
      <c r="I85" s="195">
        <f>H85*E85</f>
        <v>0</v>
      </c>
      <c r="J85" s="195">
        <f t="shared" si="15"/>
        <v>0</v>
      </c>
    </row>
    <row r="86" spans="1:10" ht="38.25">
      <c r="A86" s="168">
        <v>18</v>
      </c>
      <c r="B86" s="441" t="s">
        <v>349</v>
      </c>
      <c r="C86" s="91" t="s">
        <v>35</v>
      </c>
      <c r="D86" s="166"/>
      <c r="E86" s="166">
        <v>1</v>
      </c>
      <c r="F86" s="746"/>
      <c r="G86" s="195"/>
      <c r="H86" s="746"/>
      <c r="I86" s="195">
        <f>H86*E86</f>
        <v>0</v>
      </c>
      <c r="J86" s="195">
        <f t="shared" ref="J86" si="17">I86+G86</f>
        <v>0</v>
      </c>
    </row>
    <row r="87" spans="1:10">
      <c r="A87" s="171"/>
      <c r="B87" s="95" t="s">
        <v>70</v>
      </c>
      <c r="C87" s="95"/>
      <c r="D87" s="234"/>
      <c r="E87" s="235"/>
      <c r="F87" s="235"/>
      <c r="G87" s="236">
        <f>SUM(G12:G86)</f>
        <v>0</v>
      </c>
      <c r="H87" s="235"/>
      <c r="I87" s="236">
        <f>SUM(I12:I86)</f>
        <v>0</v>
      </c>
      <c r="J87" s="236">
        <f>SUM(G87:I87)</f>
        <v>0</v>
      </c>
    </row>
    <row r="88" spans="1:10" ht="13.5">
      <c r="A88" s="474"/>
      <c r="B88" s="80" t="s">
        <v>85</v>
      </c>
      <c r="C88" s="766">
        <v>0.05</v>
      </c>
      <c r="D88" s="247"/>
      <c r="E88" s="247"/>
      <c r="F88" s="255"/>
      <c r="G88" s="255"/>
      <c r="H88" s="255"/>
      <c r="I88" s="255"/>
      <c r="J88" s="255">
        <f>I87*C88</f>
        <v>0</v>
      </c>
    </row>
    <row r="89" spans="1:10" ht="13.5">
      <c r="A89" s="474"/>
      <c r="B89" s="237" t="s">
        <v>8</v>
      </c>
      <c r="C89" s="83"/>
      <c r="D89" s="256"/>
      <c r="E89" s="256"/>
      <c r="F89" s="257"/>
      <c r="G89" s="257"/>
      <c r="H89" s="257"/>
      <c r="I89" s="257"/>
      <c r="J89" s="257">
        <f>J88+J87</f>
        <v>0</v>
      </c>
    </row>
    <row r="90" spans="1:10" ht="13.5">
      <c r="A90" s="475"/>
      <c r="B90" s="238" t="s">
        <v>86</v>
      </c>
      <c r="C90" s="767">
        <v>0.08</v>
      </c>
      <c r="D90" s="247"/>
      <c r="E90" s="247"/>
      <c r="F90" s="255"/>
      <c r="G90" s="255"/>
      <c r="H90" s="255"/>
      <c r="I90" s="255"/>
      <c r="J90" s="255">
        <f>J89*C90</f>
        <v>0</v>
      </c>
    </row>
    <row r="91" spans="1:10">
      <c r="A91" s="243"/>
      <c r="B91" s="239" t="s">
        <v>28</v>
      </c>
      <c r="C91" s="240"/>
      <c r="D91" s="241"/>
      <c r="E91" s="242"/>
      <c r="F91" s="156"/>
      <c r="G91" s="156"/>
      <c r="H91" s="156"/>
      <c r="I91" s="156"/>
      <c r="J91" s="156">
        <f>J90+J89</f>
        <v>0</v>
      </c>
    </row>
    <row r="92" spans="1:10">
      <c r="A92" s="243"/>
      <c r="B92" s="244" t="s">
        <v>76</v>
      </c>
      <c r="C92" s="767">
        <v>0.06</v>
      </c>
      <c r="D92" s="245"/>
      <c r="E92" s="245"/>
      <c r="F92" s="157"/>
      <c r="G92" s="157"/>
      <c r="H92" s="157"/>
      <c r="I92" s="157"/>
      <c r="J92" s="157">
        <f>J91*C92</f>
        <v>0</v>
      </c>
    </row>
    <row r="93" spans="1:10">
      <c r="A93" s="243"/>
      <c r="B93" s="246" t="s">
        <v>28</v>
      </c>
      <c r="C93" s="240"/>
      <c r="D93" s="241"/>
      <c r="E93" s="242"/>
      <c r="F93" s="156"/>
      <c r="G93" s="156"/>
      <c r="H93" s="156"/>
      <c r="I93" s="156"/>
      <c r="J93" s="156">
        <f>J92+J91</f>
        <v>0</v>
      </c>
    </row>
  </sheetData>
  <sheetProtection algorithmName="SHA-512" hashValue="GV+71YSPar33cHyvdUHbJjVYaxbn1kVxTei1AElf0SHM+4Dp9ru93zaetwTSJAFSCklP9Ftpj/xOF3tei42iHw==" saltValue="GyahZW4TCnM5t0JzLcw8GA==" spinCount="100000" sheet="1" objects="1" scenarios="1"/>
  <mergeCells count="17">
    <mergeCell ref="I9:I10"/>
    <mergeCell ref="A2:J2"/>
    <mergeCell ref="A3:J3"/>
    <mergeCell ref="A7:A10"/>
    <mergeCell ref="B7:B10"/>
    <mergeCell ref="C7:E8"/>
    <mergeCell ref="F7:G8"/>
    <mergeCell ref="H7:I8"/>
    <mergeCell ref="A4:J4"/>
    <mergeCell ref="E5:G5"/>
    <mergeCell ref="J7:J10"/>
    <mergeCell ref="C9:C10"/>
    <mergeCell ref="D9:D10"/>
    <mergeCell ref="E9:E10"/>
    <mergeCell ref="F9:F10"/>
    <mergeCell ref="G9:G10"/>
    <mergeCell ref="H9:H10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U45"/>
  <sheetViews>
    <sheetView zoomScaleNormal="100" zoomScaleSheetLayoutView="106" workbookViewId="0">
      <selection activeCell="F52" sqref="F52"/>
    </sheetView>
  </sheetViews>
  <sheetFormatPr defaultColWidth="10.42578125" defaultRowHeight="12.75"/>
  <cols>
    <col min="1" max="1" width="3.85546875" style="37" customWidth="1"/>
    <col min="2" max="2" width="66.140625" style="35" customWidth="1"/>
    <col min="3" max="3" width="14.140625" style="35" customWidth="1"/>
    <col min="4" max="4" width="17.85546875" style="35" customWidth="1"/>
    <col min="5" max="5" width="15.42578125" style="35" customWidth="1"/>
    <col min="6" max="6" width="17.28515625" style="35" customWidth="1"/>
    <col min="7" max="14" width="10.140625" style="36" customWidth="1"/>
    <col min="15" max="20" width="10.42578125" style="36"/>
    <col min="21" max="16384" width="10.42578125" style="35"/>
  </cols>
  <sheetData>
    <row r="1" spans="1:20" s="48" customFormat="1" ht="10.5" customHeight="1">
      <c r="A1" s="52"/>
      <c r="B1" s="51"/>
      <c r="C1" s="51"/>
      <c r="D1" s="51"/>
      <c r="E1" s="51"/>
      <c r="F1" s="51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48" customFormat="1" ht="50.25" customHeight="1">
      <c r="A2" s="645" t="s">
        <v>348</v>
      </c>
      <c r="B2" s="645"/>
      <c r="C2" s="645"/>
      <c r="D2" s="645"/>
      <c r="E2" s="645"/>
      <c r="F2" s="6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48" customFormat="1" ht="16.5" customHeight="1">
      <c r="A3" s="645"/>
      <c r="B3" s="645"/>
      <c r="C3" s="645"/>
      <c r="D3" s="645"/>
      <c r="E3" s="645"/>
      <c r="F3" s="64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48" customFormat="1" ht="18" customHeight="1">
      <c r="A4" s="645" t="s">
        <v>380</v>
      </c>
      <c r="B4" s="645"/>
      <c r="C4" s="645"/>
      <c r="D4" s="645"/>
      <c r="E4" s="645"/>
      <c r="F4" s="64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48" customFormat="1" ht="15.75">
      <c r="A5" s="50"/>
      <c r="B5" s="646" t="s">
        <v>381</v>
      </c>
      <c r="C5" s="647"/>
      <c r="D5" s="647"/>
      <c r="E5" s="647"/>
      <c r="F5" s="647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s="43" customFormat="1" ht="18.75" customHeight="1">
      <c r="A6" s="7" t="s">
        <v>74</v>
      </c>
      <c r="B6" s="47"/>
      <c r="C6" s="46"/>
      <c r="D6" s="46"/>
      <c r="E6" s="46"/>
      <c r="F6" s="46"/>
    </row>
    <row r="7" spans="1:20" s="43" customFormat="1" ht="16.5">
      <c r="A7" s="11"/>
      <c r="B7" s="45"/>
      <c r="C7" s="44"/>
      <c r="D7" s="44"/>
      <c r="E7" s="44"/>
      <c r="F7" s="44"/>
    </row>
    <row r="8" spans="1:20" s="36" customFormat="1">
      <c r="A8" s="648" t="s">
        <v>267</v>
      </c>
      <c r="B8" s="649" t="s">
        <v>268</v>
      </c>
      <c r="C8" s="651" t="s">
        <v>5</v>
      </c>
      <c r="D8" s="642" t="s">
        <v>269</v>
      </c>
      <c r="E8" s="640" t="s">
        <v>295</v>
      </c>
      <c r="F8" s="642" t="s">
        <v>7</v>
      </c>
    </row>
    <row r="9" spans="1:20" s="36" customFormat="1" ht="42.75" customHeight="1">
      <c r="A9" s="643"/>
      <c r="B9" s="650"/>
      <c r="C9" s="643"/>
      <c r="D9" s="643"/>
      <c r="E9" s="641"/>
      <c r="F9" s="643"/>
    </row>
    <row r="10" spans="1:20" s="36" customFormat="1">
      <c r="A10" s="530">
        <v>1</v>
      </c>
      <c r="B10" s="532">
        <v>2</v>
      </c>
      <c r="C10" s="530">
        <v>3</v>
      </c>
      <c r="D10" s="532">
        <v>4</v>
      </c>
      <c r="E10" s="530">
        <v>5</v>
      </c>
      <c r="F10" s="532">
        <v>6</v>
      </c>
    </row>
    <row r="11" spans="1:20" s="36" customFormat="1" ht="26.25" customHeight="1">
      <c r="A11" s="652" t="s">
        <v>382</v>
      </c>
      <c r="B11" s="652"/>
      <c r="C11" s="652"/>
      <c r="D11" s="652"/>
      <c r="E11" s="138"/>
      <c r="F11" s="138"/>
    </row>
    <row r="12" spans="1:20" s="36" customFormat="1" ht="13.5">
      <c r="A12" s="531">
        <v>1</v>
      </c>
      <c r="B12" s="458" t="s">
        <v>383</v>
      </c>
      <c r="C12" s="460" t="s">
        <v>22</v>
      </c>
      <c r="D12" s="540">
        <v>380</v>
      </c>
      <c r="E12" s="759"/>
      <c r="F12" s="158">
        <f>E12*D12</f>
        <v>0</v>
      </c>
    </row>
    <row r="13" spans="1:20" s="36" customFormat="1" ht="27">
      <c r="A13" s="531">
        <v>2</v>
      </c>
      <c r="B13" s="458" t="s">
        <v>384</v>
      </c>
      <c r="C13" s="460" t="s">
        <v>276</v>
      </c>
      <c r="D13" s="540">
        <v>1</v>
      </c>
      <c r="E13" s="759"/>
      <c r="F13" s="158">
        <f t="shared" ref="F13:F36" si="0">E13*D13</f>
        <v>0</v>
      </c>
    </row>
    <row r="14" spans="1:20" s="36" customFormat="1" ht="13.5">
      <c r="A14" s="531">
        <v>3</v>
      </c>
      <c r="B14" s="458" t="s">
        <v>385</v>
      </c>
      <c r="C14" s="460" t="s">
        <v>20</v>
      </c>
      <c r="D14" s="540">
        <v>10</v>
      </c>
      <c r="E14" s="768"/>
      <c r="F14" s="158">
        <f t="shared" si="0"/>
        <v>0</v>
      </c>
    </row>
    <row r="15" spans="1:20" s="36" customFormat="1" ht="13.5">
      <c r="A15" s="531">
        <v>4</v>
      </c>
      <c r="B15" s="458" t="s">
        <v>386</v>
      </c>
      <c r="C15" s="460" t="s">
        <v>20</v>
      </c>
      <c r="D15" s="540">
        <v>1</v>
      </c>
      <c r="E15" s="768"/>
      <c r="F15" s="158">
        <f t="shared" si="0"/>
        <v>0</v>
      </c>
    </row>
    <row r="16" spans="1:20" s="36" customFormat="1" ht="13.5">
      <c r="A16" s="531">
        <v>5</v>
      </c>
      <c r="B16" s="458" t="s">
        <v>387</v>
      </c>
      <c r="C16" s="460" t="s">
        <v>20</v>
      </c>
      <c r="D16" s="540">
        <v>1</v>
      </c>
      <c r="E16" s="741"/>
      <c r="F16" s="158">
        <f t="shared" si="0"/>
        <v>0</v>
      </c>
    </row>
    <row r="17" spans="1:6" s="36" customFormat="1" ht="13.5">
      <c r="A17" s="531">
        <v>6</v>
      </c>
      <c r="B17" s="458" t="s">
        <v>388</v>
      </c>
      <c r="C17" s="460" t="s">
        <v>20</v>
      </c>
      <c r="D17" s="540">
        <v>11</v>
      </c>
      <c r="E17" s="741"/>
      <c r="F17" s="158">
        <f t="shared" si="0"/>
        <v>0</v>
      </c>
    </row>
    <row r="18" spans="1:6" s="36" customFormat="1" ht="13.5">
      <c r="A18" s="531">
        <v>7</v>
      </c>
      <c r="B18" s="458" t="s">
        <v>389</v>
      </c>
      <c r="C18" s="460" t="s">
        <v>20</v>
      </c>
      <c r="D18" s="540">
        <v>2</v>
      </c>
      <c r="E18" s="769"/>
      <c r="F18" s="158">
        <f t="shared" si="0"/>
        <v>0</v>
      </c>
    </row>
    <row r="19" spans="1:6" s="36" customFormat="1" ht="13.5">
      <c r="A19" s="531">
        <v>8</v>
      </c>
      <c r="B19" s="458" t="s">
        <v>390</v>
      </c>
      <c r="C19" s="460" t="s">
        <v>20</v>
      </c>
      <c r="D19" s="540">
        <v>2</v>
      </c>
      <c r="E19" s="770"/>
      <c r="F19" s="158">
        <f t="shared" si="0"/>
        <v>0</v>
      </c>
    </row>
    <row r="20" spans="1:6" s="36" customFormat="1">
      <c r="A20" s="652" t="s">
        <v>391</v>
      </c>
      <c r="B20" s="652"/>
      <c r="C20" s="652"/>
      <c r="D20" s="652"/>
      <c r="E20" s="762"/>
      <c r="F20" s="158">
        <f t="shared" si="0"/>
        <v>0</v>
      </c>
    </row>
    <row r="21" spans="1:6" s="36" customFormat="1" ht="13.5">
      <c r="A21" s="531">
        <v>9</v>
      </c>
      <c r="B21" s="533" t="s">
        <v>392</v>
      </c>
      <c r="C21" s="460" t="s">
        <v>22</v>
      </c>
      <c r="D21" s="540">
        <v>500</v>
      </c>
      <c r="E21" s="763"/>
      <c r="F21" s="158">
        <f t="shared" si="0"/>
        <v>0</v>
      </c>
    </row>
    <row r="22" spans="1:6" s="36" customFormat="1" ht="27">
      <c r="A22" s="531">
        <v>10</v>
      </c>
      <c r="B22" s="534" t="s">
        <v>393</v>
      </c>
      <c r="C22" s="455" t="s">
        <v>276</v>
      </c>
      <c r="D22" s="540">
        <v>1</v>
      </c>
      <c r="E22" s="763"/>
      <c r="F22" s="158">
        <f t="shared" si="0"/>
        <v>0</v>
      </c>
    </row>
    <row r="23" spans="1:6" s="36" customFormat="1" ht="13.5">
      <c r="A23" s="531">
        <v>11</v>
      </c>
      <c r="B23" s="535" t="s">
        <v>394</v>
      </c>
      <c r="C23" s="460" t="s">
        <v>20</v>
      </c>
      <c r="D23" s="540">
        <v>1</v>
      </c>
      <c r="E23" s="763"/>
      <c r="F23" s="158">
        <f t="shared" si="0"/>
        <v>0</v>
      </c>
    </row>
    <row r="24" spans="1:6" s="36" customFormat="1" ht="13.5">
      <c r="A24" s="531">
        <v>12</v>
      </c>
      <c r="B24" s="533" t="s">
        <v>395</v>
      </c>
      <c r="C24" s="460" t="s">
        <v>20</v>
      </c>
      <c r="D24" s="540">
        <v>1</v>
      </c>
      <c r="E24" s="763"/>
      <c r="F24" s="158">
        <f t="shared" si="0"/>
        <v>0</v>
      </c>
    </row>
    <row r="25" spans="1:6" s="36" customFormat="1" ht="13.5">
      <c r="A25" s="531">
        <v>13</v>
      </c>
      <c r="B25" s="534" t="s">
        <v>396</v>
      </c>
      <c r="C25" s="460" t="s">
        <v>20</v>
      </c>
      <c r="D25" s="540">
        <v>1</v>
      </c>
      <c r="E25" s="763"/>
      <c r="F25" s="158">
        <f t="shared" si="0"/>
        <v>0</v>
      </c>
    </row>
    <row r="26" spans="1:6" s="36" customFormat="1" ht="40.5">
      <c r="A26" s="531">
        <v>14</v>
      </c>
      <c r="B26" s="534" t="s">
        <v>397</v>
      </c>
      <c r="C26" s="536" t="s">
        <v>20</v>
      </c>
      <c r="D26" s="540">
        <v>1</v>
      </c>
      <c r="E26" s="763"/>
      <c r="F26" s="158">
        <f t="shared" si="0"/>
        <v>0</v>
      </c>
    </row>
    <row r="27" spans="1:6" s="36" customFormat="1" ht="13.5">
      <c r="A27" s="531">
        <v>15</v>
      </c>
      <c r="B27" s="446" t="s">
        <v>398</v>
      </c>
      <c r="C27" s="460" t="s">
        <v>20</v>
      </c>
      <c r="D27" s="540">
        <v>23</v>
      </c>
      <c r="E27" s="763"/>
      <c r="F27" s="158">
        <f t="shared" si="0"/>
        <v>0</v>
      </c>
    </row>
    <row r="28" spans="1:6" s="42" customFormat="1" ht="27">
      <c r="A28" s="531">
        <v>16</v>
      </c>
      <c r="B28" s="537" t="s">
        <v>399</v>
      </c>
      <c r="C28" s="460" t="s">
        <v>20</v>
      </c>
      <c r="D28" s="540">
        <v>3</v>
      </c>
      <c r="E28" s="763"/>
      <c r="F28" s="158">
        <f t="shared" si="0"/>
        <v>0</v>
      </c>
    </row>
    <row r="29" spans="1:6" s="42" customFormat="1">
      <c r="A29" s="652" t="s">
        <v>400</v>
      </c>
      <c r="B29" s="652"/>
      <c r="C29" s="652"/>
      <c r="D29" s="652"/>
      <c r="E29" s="763"/>
      <c r="F29" s="158">
        <f t="shared" si="0"/>
        <v>0</v>
      </c>
    </row>
    <row r="30" spans="1:6" s="42" customFormat="1" ht="15">
      <c r="A30" s="461">
        <v>17</v>
      </c>
      <c r="B30" s="454" t="s">
        <v>401</v>
      </c>
      <c r="C30" s="455" t="s">
        <v>22</v>
      </c>
      <c r="D30" s="540">
        <v>20</v>
      </c>
      <c r="E30" s="771"/>
      <c r="F30" s="158">
        <f t="shared" si="0"/>
        <v>0</v>
      </c>
    </row>
    <row r="31" spans="1:6" s="42" customFormat="1" ht="13.5">
      <c r="A31" s="531">
        <v>18</v>
      </c>
      <c r="B31" s="458" t="s">
        <v>402</v>
      </c>
      <c r="C31" s="455" t="s">
        <v>20</v>
      </c>
      <c r="D31" s="540">
        <v>2</v>
      </c>
      <c r="E31" s="763"/>
      <c r="F31" s="158"/>
    </row>
    <row r="32" spans="1:6" s="42" customFormat="1" ht="13.5">
      <c r="A32" s="461">
        <v>19</v>
      </c>
      <c r="B32" s="458" t="s">
        <v>403</v>
      </c>
      <c r="C32" s="455" t="s">
        <v>20</v>
      </c>
      <c r="D32" s="540">
        <v>2</v>
      </c>
      <c r="E32" s="763"/>
      <c r="F32" s="158">
        <f t="shared" si="0"/>
        <v>0</v>
      </c>
    </row>
    <row r="33" spans="1:21" s="36" customFormat="1" ht="13.5">
      <c r="A33" s="652" t="s">
        <v>290</v>
      </c>
      <c r="B33" s="652"/>
      <c r="C33" s="652"/>
      <c r="D33" s="652"/>
      <c r="E33" s="763"/>
      <c r="F33" s="158">
        <f t="shared" si="0"/>
        <v>0</v>
      </c>
    </row>
    <row r="34" spans="1:21" s="36" customFormat="1" ht="13.5">
      <c r="A34" s="461">
        <v>20</v>
      </c>
      <c r="B34" s="458" t="s">
        <v>291</v>
      </c>
      <c r="C34" s="462" t="s">
        <v>20</v>
      </c>
      <c r="D34" s="540">
        <v>100</v>
      </c>
      <c r="E34" s="763"/>
      <c r="F34" s="158">
        <f t="shared" si="0"/>
        <v>0</v>
      </c>
    </row>
    <row r="35" spans="1:21" s="42" customFormat="1" ht="13.5">
      <c r="A35" s="461">
        <v>21</v>
      </c>
      <c r="B35" s="454" t="s">
        <v>293</v>
      </c>
      <c r="C35" s="462" t="s">
        <v>22</v>
      </c>
      <c r="D35" s="540">
        <v>300</v>
      </c>
      <c r="E35" s="771"/>
      <c r="F35" s="158">
        <f t="shared" si="0"/>
        <v>0</v>
      </c>
    </row>
    <row r="36" spans="1:21" s="36" customFormat="1" ht="27">
      <c r="A36" s="461">
        <v>22</v>
      </c>
      <c r="B36" s="446" t="s">
        <v>294</v>
      </c>
      <c r="C36" s="455" t="s">
        <v>276</v>
      </c>
      <c r="D36" s="540">
        <v>4</v>
      </c>
      <c r="E36" s="763"/>
      <c r="F36" s="158">
        <f t="shared" si="0"/>
        <v>0</v>
      </c>
    </row>
    <row r="37" spans="1:21" s="36" customFormat="1" ht="13.5">
      <c r="A37" s="461"/>
      <c r="B37" s="451" t="s">
        <v>8</v>
      </c>
      <c r="C37" s="455"/>
      <c r="D37" s="465"/>
      <c r="E37" s="763"/>
      <c r="F37" s="538">
        <f>SUM(F12:F36)</f>
        <v>0</v>
      </c>
    </row>
    <row r="38" spans="1:21" s="36" customFormat="1" ht="14.25">
      <c r="A38" s="84">
        <v>23</v>
      </c>
      <c r="B38" s="146" t="s">
        <v>296</v>
      </c>
      <c r="C38" s="84"/>
      <c r="D38" s="155"/>
      <c r="E38" s="763"/>
      <c r="F38" s="155">
        <f>F37*0.2</f>
        <v>0</v>
      </c>
    </row>
    <row r="39" spans="1:21" s="36" customFormat="1" ht="14.25">
      <c r="A39" s="135"/>
      <c r="B39" s="539" t="s">
        <v>298</v>
      </c>
      <c r="C39" s="135"/>
      <c r="D39" s="154"/>
      <c r="E39" s="154"/>
      <c r="F39" s="154">
        <f>F38+F37</f>
        <v>0</v>
      </c>
    </row>
    <row r="40" spans="1:21" s="93" customFormat="1" ht="13.5">
      <c r="A40" s="474"/>
      <c r="B40" s="485" t="s">
        <v>85</v>
      </c>
      <c r="C40" s="764">
        <v>0.05</v>
      </c>
      <c r="D40" s="257"/>
      <c r="E40" s="257"/>
      <c r="F40" s="257">
        <f>F37*C40</f>
        <v>0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s="93" customFormat="1" ht="13.5">
      <c r="A41" s="474"/>
      <c r="B41" s="485" t="s">
        <v>8</v>
      </c>
      <c r="C41" s="83"/>
      <c r="D41" s="257"/>
      <c r="E41" s="257"/>
      <c r="F41" s="257">
        <f>F40+F39</f>
        <v>0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14.25">
      <c r="A42" s="148"/>
      <c r="B42" s="149" t="s">
        <v>34</v>
      </c>
      <c r="C42" s="765">
        <v>0.65</v>
      </c>
      <c r="D42" s="159"/>
      <c r="E42" s="160"/>
      <c r="F42" s="159">
        <f>F38*C42</f>
        <v>0</v>
      </c>
    </row>
    <row r="43" spans="1:21" ht="14.25">
      <c r="A43" s="150"/>
      <c r="B43" s="151" t="s">
        <v>8</v>
      </c>
      <c r="C43" s="152"/>
      <c r="D43" s="161"/>
      <c r="E43" s="162"/>
      <c r="F43" s="161">
        <f>F42+F41</f>
        <v>0</v>
      </c>
    </row>
    <row r="44" spans="1:21" ht="14.25">
      <c r="A44" s="41"/>
      <c r="B44" s="76" t="s">
        <v>76</v>
      </c>
      <c r="C44" s="765">
        <v>0.06</v>
      </c>
      <c r="D44" s="120"/>
      <c r="E44" s="121"/>
      <c r="F44" s="121">
        <f>F43*C44</f>
        <v>0</v>
      </c>
    </row>
    <row r="45" spans="1:21" ht="13.5">
      <c r="A45" s="40"/>
      <c r="B45" s="77" t="s">
        <v>28</v>
      </c>
      <c r="C45" s="153"/>
      <c r="D45" s="161"/>
      <c r="E45" s="120"/>
      <c r="F45" s="120">
        <f>F44+F43</f>
        <v>0</v>
      </c>
    </row>
  </sheetData>
  <sheetProtection algorithmName="SHA-512" hashValue="SUpKqDMLQZdoX32N8+tvhzqKwBu0zuhCDeDgzcb0rDzaIFGnSMx9nGVAjIiGpJBMznj3hWZtT2YM6FfP6z5t8Q==" saltValue="A5TS8Vc8JvqEz2q4cNTeQQ==" spinCount="100000" sheet="1" objects="1" scenarios="1"/>
  <autoFilter ref="B1:B45"/>
  <mergeCells count="14">
    <mergeCell ref="A11:D11"/>
    <mergeCell ref="A20:D20"/>
    <mergeCell ref="A29:D29"/>
    <mergeCell ref="A33:D33"/>
    <mergeCell ref="A2:F2"/>
    <mergeCell ref="A3:F3"/>
    <mergeCell ref="A4:F4"/>
    <mergeCell ref="B5:F5"/>
    <mergeCell ref="A8:A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0" orientation="landscape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nakrebi</vt:lpstr>
      <vt:lpstr>სამშენებლო</vt:lpstr>
      <vt:lpstr>wyal-kanal</vt:lpstr>
      <vt:lpstr>eleqtro </vt:lpstr>
      <vt:lpstr>gatboba</vt:lpstr>
      <vt:lpstr>susti denebi</vt:lpstr>
      <vt:lpstr>'eleqtro '!Print_Area</vt:lpstr>
      <vt:lpstr>gatboba!Print_Area</vt:lpstr>
      <vt:lpstr>nakrebi!Print_Area</vt:lpstr>
      <vt:lpstr>'susti denebi'!Print_Area</vt:lpstr>
      <vt:lpstr>'wyal-kanal'!Print_Area</vt:lpstr>
      <vt:lpstr>სამშენებლო!Print_Area</vt:lpstr>
      <vt:lpstr>'eleqtro '!Print_Titles</vt:lpstr>
      <vt:lpstr>gatboba!Print_Titles</vt:lpstr>
      <vt:lpstr>'susti denebi'!Print_Titles</vt:lpstr>
      <vt:lpstr>'wyal-kanal'!Print_Titles</vt:lpstr>
      <vt:lpstr>სამშენებლო!Print_Titles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mekvabishvili</dc:creator>
  <cp:lastModifiedBy>User</cp:lastModifiedBy>
  <cp:lastPrinted>2021-08-19T06:51:22Z</cp:lastPrinted>
  <dcterms:created xsi:type="dcterms:W3CDTF">2015-04-08T06:39:15Z</dcterms:created>
  <dcterms:modified xsi:type="dcterms:W3CDTF">2021-08-19T08:41:55Z</dcterms:modified>
</cp:coreProperties>
</file>